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45" documentId="120_S{2AC9BD13-BADA-5192-A53E-5A8FF88502F6}" xr6:coauthVersionLast="47" xr6:coauthVersionMax="47" xr10:uidLastSave="{EEB65B76-01D9-4C3A-9D2A-31867BD79546}"/>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4" l="1"/>
  <c r="G16" i="4"/>
  <c r="I3" i="4"/>
  <c r="J3" i="4"/>
  <c r="I4" i="4"/>
  <c r="J4" i="4"/>
  <c r="I5" i="4"/>
  <c r="J5" i="4"/>
  <c r="I6" i="4"/>
  <c r="J6" i="4"/>
  <c r="I7" i="4"/>
  <c r="J7" i="4"/>
  <c r="I8" i="4"/>
  <c r="J8" i="4"/>
  <c r="I9" i="4"/>
  <c r="J9" i="4"/>
  <c r="I10" i="4"/>
  <c r="J10"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3" i="4"/>
  <c r="G3" i="4"/>
  <c r="L3" i="4"/>
  <c r="B4" i="4"/>
  <c r="G4" i="4"/>
  <c r="L4" i="4"/>
  <c r="B5" i="4"/>
  <c r="G5" i="4"/>
  <c r="L5" i="4"/>
  <c r="B6" i="4"/>
  <c r="G6" i="4"/>
  <c r="L6" i="4"/>
  <c r="B7" i="4"/>
  <c r="G7" i="4"/>
  <c r="L7" i="4"/>
  <c r="B8" i="4"/>
  <c r="G8" i="4"/>
  <c r="L8" i="4"/>
  <c r="B9" i="4"/>
  <c r="G9" i="4"/>
  <c r="L9" i="4"/>
  <c r="B10" i="4"/>
  <c r="G10" i="4"/>
  <c r="L10" i="4"/>
  <c r="B11" i="4"/>
  <c r="G11" i="4"/>
  <c r="I11" i="4"/>
  <c r="J11" i="4"/>
  <c r="L11" i="4"/>
  <c r="B12" i="4"/>
  <c r="G12" i="4"/>
  <c r="I12" i="4"/>
  <c r="J12" i="4"/>
  <c r="L12" i="4"/>
  <c r="B13" i="4"/>
  <c r="G13" i="4"/>
  <c r="J13" i="4"/>
  <c r="L13" i="4"/>
  <c r="B14" i="4"/>
  <c r="G14" i="4"/>
  <c r="I14" i="4"/>
  <c r="J14" i="4"/>
  <c r="L14"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<sst xmlns="http://schemas.openxmlformats.org/spreadsheetml/2006/main" count="180286" uniqueCount="39127">
  <si>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</si>
  <si>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</si>
  <si>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</si>
  <si>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</si>
  <si>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</si>
  <si>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</si>
  <si>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</si>
  <si>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</si>
  <si>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</si>
  <si>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</si>
  <si>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</si>
  <si>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</si>
  <si>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</si>
  <si>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</si>
  <si>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</si>
  <si>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</si>
  <si>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</si>
  <si>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</si>
  <si>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</si>
  <si>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</si>
  <si>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</si>
  <si>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</si>
  <si>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</si>
  <si>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</si>
  <si>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</si>
  <si>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</si>
  <si>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</si>
  <si>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</si>
  <si>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</si>
  <si>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</si>
  <si>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</si>
  <si>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</si>
  <si>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</si>
  <si>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</si>
  <si>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</si>
  <si>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</si>
  <si>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</si>
  <si>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</si>
  <si>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</si>
  <si>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</si>
  <si>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</si>
  <si>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</si>
  <si>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</si>
  <si>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</si>
  <si>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</si>
  <si>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</si>
  <si>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</si>
  <si>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</si>
  <si>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</si>
  <si>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</si>
  <si>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</si>
  <si>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</si>
  <si>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</si>
  <si>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</si>
  <si>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</si>
  <si>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</si>
  <si>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</si>
  <si>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</si>
  <si>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</si>
  <si>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</si>
  <si>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</si>
  <si>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</si>
  <si>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</si>
  <si>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</si>
  <si>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</si>
  <si>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</si>
  <si>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</si>
  <si>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</si>
  <si>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</si>
  <si>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</si>
  <si>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</si>
  <si>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</si>
  <si>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</si>
  <si>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</si>
  <si>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</si>
  <si>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</si>
  <si>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</si>
  <si>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</si>
  <si>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</si>
  <si>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</si>
  <si>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</si>
  <si>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</si>
  <si>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</si>
  <si>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</si>
  <si>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</si>
  <si>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</si>
  <si>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</si>
  <si>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</si>
  <si>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</si>
  <si>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</si>
  <si>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</si>
  <si>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</si>
  <si>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</si>
  <si>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</si>
  <si>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</si>
  <si>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</si>
  <si>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</si>
  <si>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</si>
  <si>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</si>
  <si>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</si>
  <si>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</si>
  <si>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</si>
  <si>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</si>
  <si>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</si>
  <si>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</si>
  <si>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</si>
  <si>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</si>
  <si>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</si>
  <si>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</si>
  <si>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</si>
  <si>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</si>
  <si>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</si>
  <si>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</si>
  <si>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</si>
  <si>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</si>
  <si>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</si>
  <si>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</si>
  <si>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</si>
  <si>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</si>
  <si>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</si>
  <si>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</si>
  <si>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</si>
  <si>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</si>
  <si>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</si>
  <si>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</si>
  <si>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</si>
  <si>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</si>
  <si>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</si>
  <si>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</si>
  <si>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</si>
  <si>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</si>
  <si>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</si>
  <si>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</si>
  <si>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</si>
  <si>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</si>
  <si>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</si>
  <si>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</si>
  <si>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</si>
  <si>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</si>
  <si>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</si>
  <si>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</si>
  <si>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</si>
  <si>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</si>
  <si>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</si>
  <si>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</si>
  <si>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</si>
  <si>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</si>
  <si>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</si>
  <si>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</si>
  <si>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</si>
  <si>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</si>
  <si>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</si>
  <si>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</si>
  <si>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</si>
  <si>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</si>
  <si>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</si>
  <si>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</si>
  <si>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</si>
  <si>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</si>
  <si>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</si>
  <si>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</si>
  <si>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</si>
  <si>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</si>
  <si>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</si>
  <si>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</si>
  <si>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</si>
  <si>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</si>
  <si>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</si>
  <si>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</si>
  <si>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</si>
  <si>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</si>
  <si>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</si>
  <si>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</si>
  <si>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</si>
  <si>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</si>
  <si>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</si>
  <si>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</si>
  <si>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</si>
  <si>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</si>
  <si>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</si>
  <si>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</si>
  <si>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</si>
  <si>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</si>
  <si>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</si>
  <si>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</si>
  <si>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</si>
  <si>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</si>
  <si>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</si>
  <si>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</si>
  <si>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</si>
  <si>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</si>
  <si>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</si>
  <si>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</si>
  <si>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</si>
  <si>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</si>
  <si>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</si>
  <si>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</si>
  <si>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</si>
  <si>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</si>
  <si>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</si>
  <si>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</si>
  <si>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</si>
  <si>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</si>
  <si>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</si>
  <si>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</si>
  <si>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</si>
  <si>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</si>
  <si>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</si>
  <si>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</si>
  <si>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</si>
  <si>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</si>
  <si>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</si>
  <si>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</si>
  <si>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</si>
  <si>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</si>
  <si>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</si>
  <si>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</si>
  <si>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</si>
  <si>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</si>
  <si>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</si>
  <si>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</si>
  <si>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</si>
  <si>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</si>
  <si>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</si>
  <si>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</si>
  <si>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</si>
  <si>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</si>
  <si>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</si>
  <si>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</si>
  <si>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</si>
  <si>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</si>
  <si>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</si>
  <si>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</si>
  <si>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</si>
  <si>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</si>
  <si>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</si>
  <si>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</si>
  <si>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</si>
  <si>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</si>
  <si>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</si>
  <si>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</si>
  <si>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</si>
  <si>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</si>
  <si>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</si>
  <si>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</si>
  <si>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</si>
  <si>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</si>
  <si>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</si>
  <si>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</si>
  <si>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</si>
  <si>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</si>
  <si>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</si>
  <si>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</si>
  <si>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</si>
  <si>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</si>
  <si>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</si>
  <si>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</si>
  <si>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</si>
  <si>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</si>
  <si>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</si>
  <si>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</si>
  <si>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</si>
  <si>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</si>
  <si>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</si>
  <si>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</si>
  <si>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</si>
  <si>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</si>
  <si>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</si>
  <si>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</si>
  <si>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</si>
  <si>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</si>
  <si>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</si>
  <si>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</si>
  <si>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</si>
  <si>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</si>
  <si>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</si>
  <si>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</si>
  <si>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</si>
  <si>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</si>
  <si>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</si>
  <si>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</si>
  <si>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</si>
  <si>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</si>
  <si>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</si>
  <si>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</si>
  <si>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</si>
  <si>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</si>
  <si>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</si>
  <si>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</si>
  <si>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</si>
  <si>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</si>
  <si>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</si>
  <si>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</si>
  <si>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</si>
  <si>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</si>
  <si>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</si>
  <si>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</si>
  <si>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</si>
  <si>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</si>
  <si>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</si>
  <si>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</si>
  <si>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</si>
  <si>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</si>
  <si>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</si>
  <si>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</si>
  <si>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</si>
  <si>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</si>
  <si>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</si>
  <si>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</si>
  <si>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</si>
  <si>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</si>
  <si>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</si>
  <si>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</si>
  <si>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</si>
  <si>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</si>
  <si>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</si>
  <si>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</si>
  <si>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</si>
  <si>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</si>
  <si>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</si>
  <si>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</si>
  <si>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</si>
  <si>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</si>
  <si>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</si>
  <si>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</si>
  <si>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</si>
  <si>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</si>
  <si>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</si>
  <si>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</si>
  <si>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</si>
  <si>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</si>
  <si>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</si>
  <si>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</si>
  <si>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</si>
  <si>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</si>
  <si>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</si>
  <si>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</si>
  <si>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</si>
  <si>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</si>
  <si>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</si>
  <si>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</si>
  <si>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</si>
  <si>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</si>
  <si>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</si>
  <si>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</si>
  <si>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</si>
  <si>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</si>
  <si>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</si>
  <si>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</si>
  <si>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</si>
  <si>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</si>
  <si>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</si>
  <si>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</si>
  <si>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</si>
  <si>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</si>
  <si>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</si>
  <si>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</si>
  <si>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</si>
  <si>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</si>
  <si>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</si>
  <si>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</si>
  <si>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</si>
  <si>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</si>
  <si>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</si>
  <si>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</si>
  <si>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</si>
  <si>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</si>
  <si>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</si>
  <si>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</si>
  <si>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</si>
  <si>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</si>
  <si>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</si>
  <si>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</si>
  <si>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</si>
  <si>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</si>
  <si>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</si>
  <si>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</si>
  <si>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</si>
  <si>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</si>
  <si>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</si>
  <si>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</si>
  <si>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</si>
  <si>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</si>
  <si>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</si>
  <si>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</si>
  <si>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</si>
  <si>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</si>
  <si>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</si>
  <si>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</si>
  <si>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</si>
  <si>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</si>
  <si>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</si>
  <si>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</si>
  <si>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</si>
  <si>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</si>
  <si>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</si>
  <si>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</si>
  <si>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</si>
  <si>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</si>
  <si>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</si>
  <si>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</si>
  <si>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</si>
  <si>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</si>
  <si>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</si>
  <si>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</si>
  <si>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</si>
  <si>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</si>
  <si>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</si>
  <si>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</si>
  <si>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</si>
  <si>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</si>
  <si>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</si>
  <si>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</si>
  <si>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</si>
  <si>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</si>
  <si>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</si>
  <si>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</si>
  <si>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</si>
  <si>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</si>
  <si>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</si>
  <si>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</si>
  <si>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</si>
  <si>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</si>
  <si>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</si>
  <si>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</si>
  <si>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</si>
  <si>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</si>
  <si>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</si>
  <si>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</si>
  <si>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</si>
  <si>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</si>
  <si>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</si>
  <si>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</si>
  <si>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</si>
  <si>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</si>
  <si>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</si>
  <si>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</si>
  <si>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</si>
  <si>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</si>
  <si>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</si>
  <si>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</si>
  <si>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</si>
  <si>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</si>
  <si>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</si>
  <si>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</si>
  <si>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</si>
  <si>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</si>
  <si>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</si>
  <si>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</si>
  <si>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</si>
  <si>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</si>
  <si>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</si>
  <si>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</si>
  <si>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</si>
  <si>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</si>
  <si>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</si>
  <si>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</si>
  <si>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</si>
  <si>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</si>
  <si>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</si>
  <si>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</si>
  <si>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</si>
  <si>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</si>
  <si>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</si>
  <si>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</si>
  <si>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</si>
  <si>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</si>
  <si>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</si>
  <si>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</si>
  <si>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</si>
  <si>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</si>
  <si>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</si>
  <si>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</si>
  <si>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</si>
  <si>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</si>
  <si>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</si>
  <si>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</si>
  <si>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</si>
  <si>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</si>
  <si>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</si>
  <si>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</si>
  <si>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</si>
  <si>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</si>
  <si>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</si>
  <si>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</si>
  <si>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</si>
  <si>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</si>
  <si>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</si>
  <si>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</si>
  <si>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</si>
  <si>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</si>
  <si>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</si>
  <si>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</si>
  <si>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</si>
  <si>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</si>
  <si>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</si>
  <si>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</si>
  <si>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</si>
  <si>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</si>
  <si>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</si>
  <si>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</si>
  <si>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</si>
  <si>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</si>
  <si>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</si>
  <si>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</si>
  <si>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</si>
  <si>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</si>
  <si>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</si>
  <si>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</si>
  <si>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</si>
  <si>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</si>
  <si>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</si>
  <si>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</si>
  <si>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</si>
  <si>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</si>
  <si>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</si>
  <si>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</si>
  <si>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</si>
  <si>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</si>
  <si>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</si>
  <si>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</si>
  <si>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</si>
  <si>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</si>
  <si>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</si>
  <si>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</si>
  <si>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</si>
  <si>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</si>
  <si>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</si>
  <si>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</si>
  <si>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</si>
  <si>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</si>
  <si>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</si>
  <si>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</si>
  <si>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</si>
  <si>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</si>
  <si>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</si>
  <si>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</si>
  <si>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</si>
  <si>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</si>
  <si>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</si>
  <si>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</si>
  <si>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</si>
  <si>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</si>
  <si>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</si>
  <si>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</si>
  <si>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</si>
  <si>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</si>
  <si>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</si>
  <si>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</si>
  <si>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</si>
  <si>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</si>
  <si>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</si>
  <si>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</si>
  <si>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</si>
  <si>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</si>
  <si>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</si>
  <si>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</si>
  <si>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</si>
  <si>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</si>
  <si>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</si>
  <si>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</si>
  <si>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</si>
  <si>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</si>
  <si>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</si>
  <si>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</si>
  <si>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</si>
  <si>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</si>
  <si>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</si>
  <si>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</si>
  <si>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</si>
  <si>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</si>
  <si>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</si>
  <si>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</si>
  <si>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</si>
  <si>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</si>
  <si>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</si>
  <si>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</si>
  <si>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</si>
  <si>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</si>
  <si>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</si>
  <si>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</si>
  <si>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</si>
  <si>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</si>
  <si>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</si>
  <si>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</si>
  <si>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</si>
  <si>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</si>
  <si>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</si>
  <si>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</si>
  <si>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</si>
  <si>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</si>
  <si>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</si>
  <si>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</si>
  <si>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</si>
  <si>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</si>
  <si>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</si>
  <si>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</si>
  <si>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</si>
  <si>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</si>
  <si>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</si>
  <si>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</si>
  <si>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</si>
  <si>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</si>
  <si>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</si>
  <si>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</si>
  <si>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</si>
  <si>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</si>
  <si>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</si>
  <si>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</si>
  <si>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</si>
  <si>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</si>
  <si>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</si>
  <si>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</si>
  <si>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</si>
  <si>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</si>
  <si>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</si>
  <si>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</si>
  <si>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</si>
  <si>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</si>
  <si>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</si>
  <si>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</si>
  <si>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</si>
  <si>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</si>
  <si>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</si>
  <si>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</si>
  <si>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</si>
  <si>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</si>
  <si>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</si>
  <si>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</si>
  <si>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</si>
  <si>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</si>
  <si>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</si>
  <si>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</si>
  <si>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</si>
  <si>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</si>
  <si>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</si>
  <si>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</si>
  <si>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</si>
  <si>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</si>
  <si>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</si>
  <si>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</si>
  <si>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</si>
  <si>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</si>
  <si>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</si>
  <si>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</si>
  <si>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</si>
  <si>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</si>
  <si>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</si>
  <si>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</si>
  <si>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</si>
  <si>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</si>
  <si>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</si>
  <si>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</si>
  <si>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</si>
  <si>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</si>
  <si>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</si>
  <si>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</si>
  <si>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</si>
  <si>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</si>
  <si>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</si>
  <si>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</si>
  <si>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</si>
  <si>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</si>
  <si>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</si>
  <si>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</si>
  <si>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</si>
  <si>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</si>
  <si>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</si>
  <si>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</si>
  <si>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</si>
  <si>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</si>
  <si>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</si>
  <si>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</si>
  <si>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</si>
  <si>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</si>
  <si>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</si>
  <si>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</si>
  <si>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</si>
  <si>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</si>
  <si>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</si>
  <si>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</si>
  <si>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</si>
  <si>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</si>
  <si>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</si>
  <si>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</si>
  <si>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</si>
  <si>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</si>
  <si>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</si>
  <si>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</si>
  <si>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</si>
  <si>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</si>
  <si>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</si>
  <si>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</si>
  <si>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</si>
  <si>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</si>
  <si>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</si>
  <si>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</si>
  <si>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</si>
  <si>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</si>
  <si>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</si>
  <si>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</si>
  <si>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</si>
  <si>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</si>
  <si>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</si>
  <si>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</si>
  <si>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</si>
  <si>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</si>
  <si>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</si>
  <si>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</si>
  <si>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</si>
  <si>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</si>
  <si>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</si>
  <si>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</si>
  <si>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</si>
  <si>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</si>
  <si>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</si>
  <si>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</si>
  <si>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</si>
  <si>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</si>
  <si>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</si>
  <si>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</si>
  <si>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</si>
  <si>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</si>
  <si>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</si>
  <si>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</si>
  <si>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</si>
  <si>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</si>
  <si>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</si>
  <si>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</si>
  <si>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</si>
  <si>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</si>
  <si>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</si>
  <si>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</si>
  <si>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</si>
  <si>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</si>
  <si>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</si>
  <si>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</si>
  <si>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</si>
  <si>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</si>
  <si>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</si>
  <si>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</si>
  <si>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</si>
  <si>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</si>
  <si>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</si>
  <si>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</si>
  <si>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</si>
  <si>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</si>
  <si>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</si>
  <si>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</si>
  <si>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</si>
  <si>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</si>
  <si>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</si>
  <si>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</si>
  <si>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</si>
  <si>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</si>
  <si>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</si>
  <si>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</si>
  <si>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</si>
  <si>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</si>
  <si>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</si>
  <si>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</si>
  <si>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</si>
  <si>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</si>
  <si>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</si>
  <si>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</si>
  <si>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</si>
  <si>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</si>
  <si>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</si>
  <si>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</si>
  <si>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</si>
  <si>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</si>
  <si>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</si>
  <si>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</si>
  <si>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</si>
  <si>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</si>
  <si>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</si>
  <si>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</si>
  <si>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</si>
  <si>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</si>
  <si>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</si>
  <si>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</si>
  <si>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</si>
  <si>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</si>
  <si>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</si>
  <si>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</si>
  <si>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</si>
  <si>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</si>
  <si>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</si>
  <si>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</si>
  <si>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</si>
  <si>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</si>
  <si>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</si>
  <si>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</si>
  <si>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</si>
  <si>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</si>
  <si>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</si>
  <si>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</si>
  <si>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</si>
  <si>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</si>
  <si>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</si>
  <si>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</si>
  <si>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</si>
  <si>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</si>
  <si>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</si>
  <si>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</si>
  <si>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</si>
  <si>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</si>
  <si>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</si>
  <si>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</si>
  <si>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</si>
  <si>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</si>
  <si>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</si>
  <si>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</si>
  <si>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</si>
  <si>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</si>
  <si>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</si>
  <si>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</si>
  <si>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</si>
  <si>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</si>
  <si>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</si>
  <si>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</si>
  <si>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</si>
  <si>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</si>
  <si>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</si>
  <si>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</si>
  <si>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</si>
  <si>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</si>
  <si>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</si>
  <si>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</si>
  <si>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</si>
  <si>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</si>
  <si>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</si>
  <si>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</si>
  <si>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</si>
  <si>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</si>
  <si>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</si>
  <si>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</si>
  <si>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</si>
  <si>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</si>
  <si>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</si>
  <si>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</si>
  <si>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</si>
  <si>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</si>
  <si>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</si>
  <si>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</si>
  <si>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</si>
  <si>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</si>
  <si>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</si>
  <si>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</si>
  <si>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</si>
  <si>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</si>
  <si>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</si>
  <si>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</si>
  <si>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</si>
  <si>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</si>
  <si>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</si>
  <si>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</si>
  <si>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</si>
  <si>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</si>
  <si>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</si>
  <si>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</si>
  <si>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</si>
  <si>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</si>
  <si>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</si>
  <si>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</si>
  <si>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</si>
  <si>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</si>
  <si>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</si>
  <si>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</si>
  <si>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</si>
  <si>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</si>
  <si>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</si>
  <si>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</si>
  <si>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</si>
  <si>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</si>
  <si>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</si>
  <si>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</si>
  <si>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</si>
  <si>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</si>
  <si>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</si>
  <si>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</si>
  <si>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</si>
  <si>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</si>
  <si>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</si>
  <si>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</si>
  <si>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</si>
  <si>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</si>
  <si>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</si>
  <si>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</si>
  <si>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</si>
  <si>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</si>
  <si>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</si>
  <si>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</si>
  <si>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</si>
  <si>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</si>
  <si>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</si>
  <si>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</si>
  <si>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</si>
  <si>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</si>
  <si>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</si>
  <si>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</si>
  <si>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</si>
  <si>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</si>
  <si>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</si>
  <si>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</si>
  <si>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</si>
  <si>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</si>
  <si>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</si>
  <si>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</si>
  <si>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</si>
  <si>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</si>
  <si>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</si>
  <si>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</si>
  <si>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</si>
  <si>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</si>
  <si>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</si>
  <si>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</si>
  <si>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</si>
  <si>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</si>
  <si>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</si>
  <si>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</si>
  <si>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</si>
  <si>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</si>
  <si>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</si>
  <si>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</si>
  <si>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</si>
  <si>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</si>
  <si>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</si>
  <si>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</si>
  <si>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</si>
  <si>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</si>
  <si>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</si>
  <si>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</si>
  <si>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</si>
  <si>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</si>
  <si>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</si>
  <si>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</si>
  <si>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</si>
  <si>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</si>
  <si>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</si>
  <si>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</si>
  <si>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</si>
  <si>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</si>
  <si>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</si>
  <si>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</si>
  <si>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</si>
  <si>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</si>
  <si>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</si>
  <si>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</si>
  <si>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</si>
  <si>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</si>
  <si>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</si>
  <si>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</si>
  <si>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</si>
  <si>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</si>
  <si>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</si>
  <si>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</si>
  <si>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</si>
  <si>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</si>
  <si>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</si>
  <si>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</si>
  <si>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</si>
  <si>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</si>
  <si>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</si>
  <si>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</si>
  <si>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</si>
  <si>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</si>
  <si>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</si>
  <si>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</si>
  <si>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</si>
  <si>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</si>
  <si>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</si>
  <si>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</si>
  <si>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</si>
  <si>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</si>
  <si>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</si>
  <si>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</si>
  <si>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</si>
  <si>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</si>
  <si>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</si>
  <si>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</si>
  <si>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</si>
  <si>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</si>
  <si>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</si>
  <si>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</si>
  <si>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</si>
  <si>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</si>
  <si>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</si>
  <si>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</si>
  <si>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</si>
  <si>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</si>
  <si>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</si>
  <si>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</si>
  <si>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</si>
  <si>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</si>
  <si>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</si>
  <si>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</si>
  <si>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</si>
  <si>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</si>
  <si>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</si>
  <si>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</si>
  <si>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</si>
  <si>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</si>
  <si>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</si>
  <si>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</si>
  <si>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</si>
  <si>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</si>
  <si>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</si>
  <si>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</si>
  <si>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</si>
  <si>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</si>
  <si>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</si>
  <si>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</si>
  <si>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</si>
  <si>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</si>
  <si>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</si>
  <si>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</si>
  <si>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</si>
  <si>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</si>
  <si>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</si>
  <si>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</si>
  <si>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</si>
  <si>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</si>
  <si>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</si>
  <si>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</si>
  <si>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</si>
  <si>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</si>
  <si>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</si>
  <si>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</si>
  <si>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</si>
  <si>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</si>
  <si>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</si>
  <si>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</si>
  <si>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</si>
  <si>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</si>
  <si>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</si>
  <si>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</si>
  <si>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</si>
  <si>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</si>
  <si>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</si>
  <si>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</si>
  <si>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</si>
  <si>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</si>
  <si>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</si>
  <si>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</si>
  <si>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</si>
  <si>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</si>
  <si>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</si>
  <si>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</si>
  <si>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</si>
  <si>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</si>
  <si>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</si>
  <si>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</si>
  <si>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</si>
  <si>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</si>
  <si>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</si>
  <si>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</si>
  <si>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</si>
  <si>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</si>
  <si>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</si>
  <si>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</si>
  <si>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</si>
  <si>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</si>
  <si>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</si>
  <si>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</si>
  <si>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</si>
  <si>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</si>
  <si>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</si>
  <si>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</si>
  <si>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</si>
  <si>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</si>
  <si>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</si>
  <si>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</si>
  <si>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</si>
  <si>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</si>
  <si>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</si>
  <si>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</si>
  <si>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</si>
  <si>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</si>
  <si>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</si>
  <si>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</si>
  <si>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</si>
  <si>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</si>
  <si>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</si>
  <si>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</si>
  <si>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</si>
  <si>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</si>
  <si>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</si>
  <si>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</si>
  <si>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</si>
  <si>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</si>
  <si>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</si>
  <si>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</si>
  <si>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</si>
  <si>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</si>
  <si>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</si>
  <si>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</si>
  <si>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</si>
  <si>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</si>
  <si>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</si>
  <si>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</si>
  <si>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</si>
  <si>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</si>
  <si>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</si>
  <si>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</si>
  <si>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</si>
  <si>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</si>
  <si>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</si>
  <si>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</si>
  <si>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</si>
  <si>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</si>
  <si>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</si>
  <si>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</si>
  <si>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</si>
  <si>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</si>
  <si>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</si>
  <si>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</si>
  <si>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</si>
  <si>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</si>
  <si>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</si>
  <si>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</si>
  <si>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</si>
  <si>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</si>
  <si>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</si>
  <si>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</si>
  <si>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</si>
  <si>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</si>
  <si>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</si>
  <si>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</si>
  <si>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</si>
  <si>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</si>
  <si>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</si>
  <si>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</si>
  <si>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</si>
  <si>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</si>
  <si>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</si>
  <si>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</si>
  <si>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</si>
  <si>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</si>
  <si>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</si>
  <si>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</si>
  <si>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</si>
  <si>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</si>
  <si>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</si>
  <si>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</si>
  <si>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</si>
  <si>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</si>
  <si>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</si>
  <si>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</si>
  <si>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</si>
  <si>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</si>
  <si>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</si>
  <si>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</si>
  <si>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</si>
  <si>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</si>
  <si>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</si>
  <si>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</si>
  <si>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</si>
  <si>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</si>
  <si>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</si>
  <si>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</si>
  <si>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</si>
  <si>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</si>
  <si>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</si>
  <si>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</si>
  <si>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</si>
  <si>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</si>
  <si>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</si>
  <si>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</si>
  <si>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</si>
  <si>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</si>
  <si>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</si>
  <si>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</si>
  <si>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</si>
  <si>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</si>
  <si>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</si>
  <si>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</si>
  <si>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</si>
  <si>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</si>
  <si>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</si>
  <si>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</si>
  <si>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</si>
  <si>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</si>
  <si>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</si>
  <si>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</si>
  <si>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</si>
  <si>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</si>
  <si>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</si>
  <si>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</si>
  <si>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</si>
  <si>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</si>
  <si>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</si>
  <si>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</si>
  <si>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</si>
  <si>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</si>
  <si>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</si>
  <si>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</si>
  <si>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</si>
  <si>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</si>
  <si>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</si>
  <si>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</si>
  <si>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</si>
  <si>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</si>
  <si>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</si>
  <si>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</si>
  <si>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</si>
  <si>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</si>
  <si>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</si>
  <si>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</si>
  <si>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</si>
  <si>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</si>
  <si>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</si>
  <si>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</si>
  <si>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</si>
  <si>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</si>
  <si>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</si>
  <si>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</si>
  <si>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</si>
  <si>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</si>
  <si>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</si>
  <si>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</si>
  <si>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</si>
  <si>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</si>
  <si>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</si>
  <si>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</si>
  <si>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</si>
  <si>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</si>
  <si>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</si>
  <si>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</si>
  <si>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</si>
  <si>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</si>
  <si>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</si>
  <si>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</si>
  <si>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</si>
  <si>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</si>
  <si>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</si>
  <si>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</si>
  <si>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</si>
  <si>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</si>
  <si>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</si>
  <si>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</si>
  <si>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</si>
  <si>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</si>
  <si>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</si>
  <si>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</si>
  <si>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</si>
  <si>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</si>
  <si>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</si>
  <si>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</si>
  <si>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</si>
  <si>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</si>
  <si>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</si>
  <si>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</si>
  <si>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</si>
  <si>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</si>
  <si>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</si>
  <si>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</si>
  <si>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</si>
  <si>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</si>
  <si>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</si>
  <si>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</si>
  <si>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</si>
  <si>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</si>
  <si>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</si>
  <si>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</si>
  <si>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</si>
  <si>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</si>
  <si>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</si>
  <si>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</si>
  <si>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</si>
  <si>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</si>
  <si>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</si>
  <si>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</si>
  <si>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</si>
  <si>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</si>
  <si>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</si>
  <si>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</si>
  <si>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</si>
  <si>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</si>
  <si>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</si>
  <si>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</si>
  <si>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</si>
  <si>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</si>
  <si>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</si>
  <si>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</si>
  <si>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</si>
  <si>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</si>
  <si>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</si>
  <si>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</si>
  <si>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</si>
  <si>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</si>
  <si>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</si>
  <si>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</si>
  <si>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</si>
  <si>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</si>
  <si>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</si>
  <si>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</si>
  <si>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</si>
  <si>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</si>
  <si>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</si>
  <si>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</si>
  <si>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</si>
  <si>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</si>
  <si>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</si>
  <si>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</si>
  <si>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</si>
  <si>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</si>
  <si>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</si>
  <si>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</si>
  <si>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</si>
  <si>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</si>
  <si>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</si>
  <si>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</si>
  <si>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</si>
  <si>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</si>
  <si>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</si>
  <si>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</si>
  <si>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</si>
  <si>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</si>
  <si>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</si>
  <si>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</si>
  <si>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</si>
  <si>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</si>
  <si>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</si>
  <si>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</si>
  <si>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</si>
  <si>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</si>
  <si>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</si>
  <si>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</si>
  <si>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</si>
  <si>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</si>
  <si>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</si>
  <si>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</si>
  <si>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</si>
  <si>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</si>
  <si>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</si>
  <si>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</si>
  <si>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</si>
  <si>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</si>
  <si>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</si>
  <si>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</si>
  <si>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</si>
  <si>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</si>
  <si>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</si>
  <si>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</si>
  <si>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</si>
  <si>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</si>
  <si>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</si>
  <si>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</si>
  <si>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</si>
  <si>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</si>
  <si>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</si>
  <si>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</si>
  <si>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</si>
  <si>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</si>
  <si>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</si>
  <si>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</si>
  <si>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</si>
  <si>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</si>
  <si>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</si>
  <si>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</si>
  <si>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</si>
  <si>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</si>
  <si>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</si>
  <si>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</si>
  <si>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</si>
  <si>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</si>
  <si>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</si>
  <si>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</si>
  <si>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</si>
  <si>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</si>
  <si>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</si>
  <si>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</si>
  <si>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</si>
  <si>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</si>
  <si>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</si>
  <si>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</si>
  <si>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</si>
  <si>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</si>
  <si>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</si>
  <si>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</si>
  <si>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</si>
  <si>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</si>
  <si>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</si>
  <si>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</si>
  <si>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</si>
  <si>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</si>
  <si>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</si>
  <si>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</si>
  <si>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</si>
  <si>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</si>
  <si>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</si>
  <si>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</si>
  <si>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</si>
  <si>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</si>
  <si>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</si>
  <si>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</si>
  <si>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</si>
  <si>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</si>
  <si>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</si>
  <si>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</si>
  <si>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</si>
  <si>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</si>
  <si>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</si>
  <si>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</si>
  <si>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</si>
  <si>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</si>
  <si>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</si>
  <si>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</si>
  <si>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</si>
  <si>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</si>
  <si>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</si>
  <si>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</si>
  <si>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</si>
  <si>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</si>
  <si>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</si>
  <si>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</si>
  <si>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</si>
  <si>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</si>
  <si>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</si>
  <si>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</si>
  <si>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</si>
  <si>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</si>
  <si>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</si>
  <si>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</si>
  <si>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</si>
  <si>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</si>
  <si>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</si>
  <si>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</si>
  <si>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</si>
  <si>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</si>
  <si>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</si>
  <si>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</si>
  <si>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</si>
  <si>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</si>
  <si>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</si>
  <si>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</si>
  <si>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</si>
  <si>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</si>
  <si>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</si>
  <si>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</si>
  <si>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</si>
  <si>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</si>
  <si>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</si>
  <si>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</si>
  <si>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</si>
  <si>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</si>
  <si>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</si>
  <si>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</si>
  <si>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</si>
  <si>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</si>
  <si>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</si>
  <si>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</si>
  <si>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</si>
  <si>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</si>
  <si>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</si>
  <si>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</si>
  <si>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</si>
  <si>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</si>
  <si>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</si>
  <si>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</si>
  <si>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</si>
  <si>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</si>
  <si>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</si>
  <si>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</si>
  <si>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</si>
  <si>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</si>
  <si>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</si>
  <si>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</si>
  <si>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</si>
  <si>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</si>
  <si>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</si>
  <si>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</si>
  <si>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</si>
  <si>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</si>
  <si>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</si>
  <si>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</si>
  <si>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</si>
  <si>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</si>
  <si>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</si>
  <si>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</si>
  <si>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</si>
  <si>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</si>
  <si>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</si>
  <si>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</si>
  <si>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</si>
  <si>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</si>
  <si>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</si>
  <si>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</si>
  <si>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</si>
  <si>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</si>
  <si>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</si>
  <si>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</si>
  <si>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</si>
  <si>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</si>
  <si>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</si>
  <si>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</si>
  <si>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</si>
  <si>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</si>
  <si>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</si>
  <si>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</si>
  <si>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</si>
  <si>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</si>
  <si>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</si>
  <si>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</si>
  <si>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</si>
  <si>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</si>
  <si>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</si>
  <si>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</si>
  <si>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</si>
  <si>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</si>
  <si>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</si>
  <si>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</si>
  <si>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</si>
  <si>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</si>
  <si>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</si>
  <si>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</si>
  <si>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</si>
  <si>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</si>
  <si>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</si>
  <si>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</si>
  <si>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</si>
  <si>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</si>
  <si>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</si>
  <si>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</si>
  <si>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</si>
  <si>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</si>
  <si>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</si>
  <si>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</si>
  <si>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</si>
  <si>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</si>
  <si>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</si>
  <si>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</si>
  <si>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</si>
  <si>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</si>
  <si>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</si>
  <si>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</si>
  <si>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</si>
  <si>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</si>
  <si>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</si>
  <si>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</si>
  <si>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</si>
  <si>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</si>
  <si>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</si>
  <si>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</si>
  <si>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</si>
  <si>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</si>
  <si>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</si>
  <si>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</si>
  <si>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</si>
  <si>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</si>
  <si>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</si>
  <si>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</si>
  <si>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</si>
  <si>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</si>
  <si>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</si>
  <si>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</si>
  <si>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</si>
  <si>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</si>
  <si>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</si>
  <si>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</si>
  <si>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</si>
  <si>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</si>
  <si>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</si>
  <si>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</si>
  <si>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</si>
  <si>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</si>
  <si>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</si>
  <si>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</si>
  <si>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</si>
  <si>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</si>
  <si>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</si>
  <si>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</si>
  <si>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</si>
  <si>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</si>
  <si>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</si>
  <si>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</si>
  <si>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</si>
  <si>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</si>
  <si>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</si>
  <si>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</si>
  <si>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</si>
  <si>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</si>
  <si>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</si>
  <si>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</si>
  <si>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</si>
  <si>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</si>
  <si>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</si>
  <si>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</si>
  <si>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</si>
  <si>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</si>
  <si>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</si>
  <si>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</si>
  <si>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</si>
  <si>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</si>
  <si>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</si>
  <si>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</si>
  <si>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</si>
  <si>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</si>
  <si>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</si>
  <si>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</si>
  <si>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</si>
  <si>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</si>
  <si>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</si>
  <si>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</si>
  <si>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</si>
  <si>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</si>
  <si>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</si>
  <si>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</si>
  <si>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</si>
  <si>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</si>
  <si>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</si>
  <si>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</si>
  <si>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</si>
  <si>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</si>
  <si>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</si>
  <si>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</si>
  <si>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</si>
  <si>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</si>
  <si>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</si>
  <si>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</si>
  <si>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</si>
  <si>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</si>
  <si>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</si>
  <si>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</si>
  <si>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</si>
  <si>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</si>
  <si>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</si>
  <si>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</si>
  <si>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</si>
  <si>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</si>
  <si>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</si>
  <si>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</si>
  <si>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</si>
  <si>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</si>
  <si>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</si>
  <si>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</si>
  <si>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</si>
  <si>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</si>
  <si>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</si>
  <si>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</si>
  <si>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</si>
  <si>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</si>
  <si>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</si>
  <si>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</si>
  <si>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</si>
  <si>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</si>
  <si>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</si>
  <si>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</si>
  <si>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</si>
  <si>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</si>
  <si>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</si>
  <si>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</si>
  <si>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</si>
  <si>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</si>
  <si>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</si>
  <si>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</si>
  <si>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</si>
  <si>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</si>
  <si>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</si>
  <si>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</si>
  <si>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</si>
  <si>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</si>
  <si>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</si>
  <si>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</si>
  <si>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</si>
  <si>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</si>
  <si>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</si>
  <si>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</si>
  <si>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</si>
  <si>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</si>
  <si>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</si>
  <si>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</si>
  <si>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</si>
  <si>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</si>
  <si>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</si>
  <si>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</si>
  <si>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</si>
  <si>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</si>
  <si>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</si>
  <si>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</si>
  <si>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</si>
  <si>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</si>
  <si>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</si>
  <si>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</si>
  <si>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</si>
  <si>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</si>
  <si>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</si>
  <si>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</si>
  <si>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</si>
  <si>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</si>
  <si>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</si>
  <si>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</si>
  <si>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</si>
  <si>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</si>
  <si>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</si>
  <si>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</si>
  <si>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</si>
  <si>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</si>
  <si>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</si>
  <si>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</si>
  <si>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</si>
  <si>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</si>
  <si>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</si>
  <si>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</si>
  <si>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</si>
  <si>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</si>
  <si>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</si>
  <si>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</si>
  <si>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</si>
  <si>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</si>
  <si>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</si>
  <si>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</si>
  <si>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</si>
  <si>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</si>
  <si>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</si>
  <si>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</si>
  <si>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</si>
  <si>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</si>
  <si>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</si>
  <si>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</si>
  <si>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</si>
  <si>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</si>
  <si>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</si>
  <si>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</si>
  <si>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</si>
  <si>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</si>
  <si>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</si>
  <si>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</si>
  <si>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</si>
  <si>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</si>
  <si>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</si>
  <si>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</si>
  <si>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</si>
  <si>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</si>
  <si>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</si>
  <si>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</si>
  <si>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</si>
  <si>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</si>
  <si>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</si>
  <si>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</si>
  <si>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</si>
  <si>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</si>
  <si>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</si>
  <si>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</si>
  <si>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</si>
  <si>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</si>
  <si>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</si>
  <si>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</si>
  <si>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</si>
  <si>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</si>
  <si>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</si>
  <si>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</si>
  <si>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</si>
  <si>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</si>
  <si>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</si>
  <si>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</si>
  <si>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</si>
  <si>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</si>
  <si>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</si>
  <si>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</si>
  <si>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</si>
  <si>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</si>
  <si>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</si>
  <si>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</si>
  <si>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</si>
  <si>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</si>
  <si>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</si>
  <si>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</si>
  <si>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</si>
  <si>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</si>
  <si>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</si>
  <si>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</si>
  <si>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</si>
  <si>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</si>
  <si>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</si>
  <si>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</si>
  <si>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</si>
  <si>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</si>
  <si>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</si>
  <si>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</si>
  <si>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</si>
  <si>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</si>
  <si>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</si>
  <si>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</si>
  <si>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</si>
  <si>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</si>
  <si>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</si>
  <si>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</si>
  <si>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</si>
  <si>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</si>
  <si>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</si>
  <si>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</si>
  <si>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</si>
  <si>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</si>
  <si>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</si>
  <si>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</si>
  <si>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</si>
  <si>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</si>
  <si>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</si>
  <si>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</si>
  <si>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</si>
  <si>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</si>
  <si>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</si>
  <si>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</si>
  <si>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</si>
  <si>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</si>
  <si>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</si>
  <si>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</si>
  <si>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</si>
  <si>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</si>
  <si>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</si>
  <si>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</si>
  <si>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</si>
  <si>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</si>
  <si>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</si>
  <si>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</si>
  <si>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</si>
  <si>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</si>
  <si>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</si>
  <si>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</si>
  <si>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</si>
  <si>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</si>
  <si>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</si>
  <si>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</si>
  <si>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</si>
  <si>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</si>
  <si>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</si>
  <si>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</si>
  <si>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</si>
  <si>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</si>
  <si>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</si>
  <si>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</si>
  <si>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</si>
  <si>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</si>
  <si>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</si>
  <si>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</si>
  <si>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</si>
  <si>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</si>
  <si>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</si>
  <si>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</si>
  <si>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</si>
  <si>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</si>
  <si>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</si>
  <si>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</si>
  <si>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</si>
  <si>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</si>
  <si>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</si>
  <si>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</si>
  <si>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</si>
  <si>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</si>
  <si>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</si>
  <si>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</si>
  <si>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</si>
  <si>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</si>
  <si>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</si>
  <si>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</si>
  <si>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</si>
  <si>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</si>
  <si>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</si>
  <si>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</si>
  <si>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</si>
  <si>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</si>
  <si>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</si>
  <si>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</si>
  <si>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</si>
  <si>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</si>
  <si>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</si>
  <si>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</si>
  <si>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</si>
  <si>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</si>
  <si>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</si>
  <si>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</si>
  <si>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</si>
  <si>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</si>
  <si>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</si>
  <si>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</si>
  <si>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</si>
  <si>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</si>
  <si>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</si>
  <si>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</si>
  <si>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</si>
  <si>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</si>
  <si>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</si>
  <si>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</si>
  <si>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</si>
  <si>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</si>
  <si>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</si>
  <si>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</si>
  <si>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</si>
  <si>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</si>
  <si>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</si>
  <si>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</si>
  <si>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</si>
  <si>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</si>
  <si>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</si>
  <si>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</si>
  <si>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</si>
  <si>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</si>
  <si>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</si>
  <si>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</si>
  <si>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</si>
  <si>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</si>
  <si>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</si>
  <si>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</si>
  <si>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</si>
  <si>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</si>
  <si>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</si>
  <si>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</si>
  <si>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</si>
  <si>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</si>
  <si>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</si>
  <si>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</si>
  <si>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</si>
  <si>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</si>
  <si>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</si>
  <si>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</si>
  <si>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</si>
  <si>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</si>
  <si>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</si>
  <si>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</si>
  <si>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</si>
  <si>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</si>
  <si>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</si>
  <si>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</si>
  <si>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</si>
  <si>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</si>
  <si>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</si>
  <si>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</si>
  <si>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</si>
  <si>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</si>
  <si>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</si>
  <si>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</si>
  <si>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</si>
  <si>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</si>
  <si>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</si>
  <si>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</si>
  <si>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</si>
  <si>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</si>
  <si>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</si>
  <si>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</si>
  <si>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</si>
  <si>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</si>
  <si>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</si>
  <si>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</si>
  <si>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</si>
  <si>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</si>
  <si>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</si>
  <si>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</si>
  <si>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</si>
  <si>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</si>
  <si>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</si>
  <si>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</si>
  <si>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</si>
  <si>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</si>
  <si>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</si>
  <si>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</si>
  <si>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</si>
  <si>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</si>
  <si>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</si>
  <si>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</si>
  <si>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</si>
  <si>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</si>
  <si>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</si>
  <si>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</si>
  <si>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</si>
  <si>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</si>
  <si>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</si>
  <si>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</si>
  <si>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</si>
  <si>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</si>
  <si>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</si>
  <si>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</si>
  <si>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</si>
  <si>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</si>
  <si>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</si>
  <si>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</si>
  <si>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</si>
  <si>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</si>
  <si>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</si>
  <si>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</si>
  <si>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</si>
  <si>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</si>
  <si>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</si>
  <si>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</si>
  <si>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</si>
  <si>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</si>
  <si>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</si>
  <si>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</si>
  <si>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</si>
  <si>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</si>
  <si>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</si>
  <si>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</si>
  <si>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</si>
  <si>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</si>
  <si>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</si>
  <si>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</si>
  <si>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</si>
  <si>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</si>
  <si>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</si>
  <si>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</si>
  <si>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</si>
  <si>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</si>
  <si>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</si>
  <si>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</si>
  <si>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</si>
  <si>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</si>
  <si>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</si>
  <si>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</si>
  <si>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</si>
  <si>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</si>
  <si>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</si>
  <si>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</si>
  <si>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</si>
  <si>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</si>
  <si>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</si>
  <si>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</si>
  <si>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</si>
  <si>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</si>
  <si>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</si>
  <si>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</si>
  <si>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</si>
  <si>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</si>
  <si>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</si>
  <si>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</si>
  <si>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</si>
  <si>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</si>
  <si>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</si>
  <si>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</si>
  <si>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</si>
  <si>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</si>
  <si>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</si>
  <si>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</si>
  <si>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</si>
  <si>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</si>
  <si>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</si>
  <si>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</si>
  <si>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</si>
  <si>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</si>
  <si>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</si>
  <si>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</si>
  <si>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</si>
  <si>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</si>
  <si>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</si>
  <si>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</si>
  <si>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</si>
  <si>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</si>
  <si>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</si>
  <si>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</si>
  <si>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</si>
  <si>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</si>
  <si>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</si>
  <si>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</si>
  <si>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</si>
  <si>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</si>
  <si>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</si>
  <si>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</si>
  <si>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</si>
  <si>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</si>
  <si>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</si>
  <si>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</si>
  <si>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</si>
  <si>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</si>
  <si>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</si>
  <si>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</si>
  <si>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</si>
  <si>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</si>
  <si>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</si>
  <si>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</si>
  <si>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</si>
  <si>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</si>
  <si>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</si>
  <si>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</si>
  <si>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</si>
  <si>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</si>
  <si>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</si>
  <si>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</si>
  <si>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</si>
  <si>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</si>
  <si>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</si>
  <si>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</si>
  <si>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</si>
  <si>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</si>
  <si>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</si>
  <si>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</si>
  <si>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</si>
  <si>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</si>
  <si>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</si>
  <si>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</si>
  <si>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</si>
  <si>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</si>
  <si>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</si>
  <si>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</si>
  <si>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</si>
  <si>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</si>
  <si>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</si>
  <si>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</si>
  <si>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</si>
  <si>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</si>
  <si>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</si>
  <si>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</si>
  <si>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</si>
  <si>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</si>
  <si>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</si>
  <si>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</si>
  <si>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</si>
  <si>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</si>
  <si>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</si>
  <si>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</si>
  <si>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</si>
  <si>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</si>
  <si>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</si>
  <si>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</si>
  <si>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</si>
  <si>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</si>
  <si>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</si>
  <si>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</si>
  <si>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</si>
  <si>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</si>
  <si>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</si>
  <si>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</si>
  <si>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</si>
  <si>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</si>
  <si>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</si>
  <si>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</si>
  <si>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</si>
  <si>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</si>
  <si>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</si>
  <si>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</si>
  <si>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</si>
  <si>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</si>
  <si>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</si>
  <si>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</si>
  <si>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</si>
  <si>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</si>
  <si>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</si>
  <si>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</si>
  <si>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</si>
  <si>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</si>
  <si>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</si>
  <si>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</si>
  <si>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</si>
  <si>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</si>
  <si>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</si>
  <si>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</si>
  <si>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</si>
  <si>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</si>
  <si>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</si>
  <si>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</si>
  <si>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</si>
  <si>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</si>
  <si>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</si>
  <si>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</si>
  <si>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</si>
  <si>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</si>
  <si>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</si>
  <si>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</si>
  <si>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</si>
  <si>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</si>
  <si>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</si>
  <si>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</si>
  <si>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</si>
  <si>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</si>
  <si>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</si>
  <si>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</si>
  <si>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</si>
  <si>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</si>
  <si>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</si>
  <si>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</si>
  <si>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</si>
  <si>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</si>
  <si>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</si>
  <si>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</si>
  <si>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</si>
  <si>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</si>
  <si>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</si>
  <si>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</si>
  <si>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</si>
  <si>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</si>
  <si>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</si>
  <si>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</si>
  <si>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</si>
  <si>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</si>
  <si>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</si>
  <si>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</si>
  <si>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</si>
  <si>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</si>
  <si>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</si>
  <si>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</si>
  <si>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</si>
  <si>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</si>
  <si>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</si>
  <si>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</si>
  <si>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</si>
  <si>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</si>
  <si>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</si>
  <si>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</si>
  <si>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</si>
  <si>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</si>
  <si>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</si>
  <si>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</si>
  <si>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</si>
  <si>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</si>
  <si>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</si>
  <si>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</si>
  <si>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</si>
  <si>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</si>
  <si>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</si>
  <si>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</si>
  <si>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</si>
  <si>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</si>
  <si>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</si>
  <si>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</si>
  <si>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</si>
  <si>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</si>
  <si>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</si>
  <si>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</si>
  <si>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</si>
  <si>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</si>
  <si>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</si>
  <si>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</si>
  <si>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</si>
  <si>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</si>
  <si>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</si>
  <si>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</si>
  <si>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</si>
  <si>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</si>
  <si>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</si>
  <si>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</si>
  <si>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</si>
  <si>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</si>
  <si>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</si>
  <si>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</si>
  <si>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</si>
  <si>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</si>
  <si>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</si>
  <si>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</si>
  <si>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</si>
  <si>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</si>
  <si>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</si>
  <si>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</si>
  <si>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</si>
  <si>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</si>
  <si>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</si>
  <si>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</si>
  <si>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</si>
  <si>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</si>
  <si>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</si>
  <si>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</si>
  <si>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</si>
  <si>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</si>
  <si>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</si>
  <si>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</si>
  <si>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</si>
  <si>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</si>
  <si>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</si>
  <si>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</si>
  <si>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</si>
  <si>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</si>
  <si>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</si>
  <si>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</si>
  <si>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</si>
  <si>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</si>
  <si>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</si>
  <si>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</si>
  <si>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</si>
  <si>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</si>
  <si>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</si>
  <si>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</si>
  <si>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</si>
  <si>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</si>
  <si>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</si>
  <si>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</si>
  <si>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</si>
  <si>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</si>
  <si>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</si>
  <si>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</si>
  <si>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</si>
  <si>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</si>
  <si>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</si>
  <si>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</si>
  <si>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</si>
  <si>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</si>
  <si>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</si>
  <si>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</si>
  <si>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</si>
  <si>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</si>
  <si>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</si>
  <si>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</si>
  <si>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</si>
  <si>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</si>
  <si>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</si>
  <si>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</si>
  <si>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</si>
  <si>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</si>
  <si>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</si>
  <si>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</si>
  <si>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</si>
  <si>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</si>
  <si>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</si>
  <si>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</si>
  <si>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</si>
  <si>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</si>
  <si>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</si>
  <si>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</si>
  <si>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</si>
  <si>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</si>
  <si>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</si>
  <si>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</si>
  <si>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</si>
  <si>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</si>
  <si>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</si>
  <si>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</si>
  <si>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</si>
  <si>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</si>
  <si>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</si>
  <si>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</si>
  <si>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</si>
  <si>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</si>
  <si>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</si>
  <si>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</si>
  <si>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</si>
  <si>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</si>
  <si>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</si>
  <si>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</si>
  <si>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</si>
  <si>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</si>
  <si>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</si>
  <si>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</si>
  <si>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</si>
  <si>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</si>
  <si>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</si>
  <si>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</si>
  <si>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</si>
  <si>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</si>
  <si>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</si>
  <si>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</si>
  <si>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</si>
  <si>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</si>
  <si>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</si>
  <si>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</si>
  <si>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</si>
  <si>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</si>
  <si>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</si>
  <si>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</si>
  <si>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</si>
  <si>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</si>
  <si>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</si>
  <si>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</si>
  <si>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</si>
  <si>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</si>
  <si>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</si>
  <si>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</si>
  <si>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</si>
  <si>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</si>
  <si>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</si>
  <si>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</si>
  <si>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</si>
  <si>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</si>
  <si>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</si>
  <si>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</si>
  <si>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</si>
  <si>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</si>
  <si>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</si>
  <si>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</si>
  <si>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</si>
  <si>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</si>
  <si>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</si>
  <si>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</si>
  <si>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</si>
  <si>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</si>
  <si>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</si>
  <si>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</si>
  <si>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</si>
  <si>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</si>
  <si>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</si>
  <si>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</si>
  <si>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</si>
  <si>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</si>
  <si>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</si>
  <si>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</si>
  <si>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</si>
  <si>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</si>
  <si>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</si>
  <si>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</si>
  <si>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</si>
  <si>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</si>
  <si>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</si>
  <si>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</si>
  <si>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</si>
  <si>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</si>
  <si>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</si>
  <si>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</si>
  <si>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</si>
  <si>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</si>
  <si>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</si>
  <si>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</si>
  <si>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</si>
  <si>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</si>
  <si>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</si>
  <si>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</si>
  <si>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</si>
  <si>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</si>
  <si>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</si>
  <si>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</si>
  <si>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</si>
  <si>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</si>
  <si>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</si>
  <si>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</si>
  <si>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</si>
  <si>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</si>
  <si>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</si>
  <si>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</si>
  <si>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</si>
  <si>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</si>
  <si>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</si>
  <si>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</si>
  <si>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</si>
  <si>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</si>
  <si>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</si>
  <si>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</si>
  <si>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</si>
  <si>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</si>
  <si>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</si>
  <si>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</si>
  <si>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</si>
  <si>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</si>
  <si>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</si>
  <si>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</si>
  <si>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</si>
  <si>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</si>
  <si>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</si>
  <si>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</si>
  <si>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</si>
  <si>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</si>
  <si>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</si>
  <si>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</si>
  <si>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</si>
  <si>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</si>
  <si>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</si>
  <si>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</si>
  <si>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</si>
  <si>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</si>
  <si>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</si>
  <si>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</si>
  <si>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</si>
  <si>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</si>
  <si>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</si>
  <si>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</si>
  <si>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</si>
  <si>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</si>
  <si>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</si>
  <si>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</si>
  <si>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</si>
  <si>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</si>
  <si>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</si>
  <si>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</si>
  <si>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</si>
  <si>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</si>
  <si>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</si>
  <si>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</si>
  <si>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</si>
  <si>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</si>
  <si>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</si>
  <si>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</si>
  <si>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</si>
  <si>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</si>
  <si>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</si>
  <si>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</si>
  <si>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</si>
  <si>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</si>
  <si>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</si>
  <si>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</si>
  <si>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</si>
  <si>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</si>
  <si>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</si>
  <si>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</si>
  <si>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</si>
  <si>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</si>
  <si>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</si>
  <si>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</si>
  <si>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</si>
  <si>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</si>
  <si>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</si>
  <si>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</si>
  <si>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</si>
  <si>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</si>
  <si>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</si>
  <si>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</si>
  <si>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</si>
  <si>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</si>
  <si>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</si>
  <si>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</si>
  <si>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</si>
  <si>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</si>
  <si>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</si>
  <si>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</si>
  <si>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</si>
  <si>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</si>
  <si>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</si>
  <si>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</si>
  <si>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</si>
  <si>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</si>
  <si>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</si>
  <si>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</si>
  <si>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</si>
  <si>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</si>
  <si>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</si>
  <si>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</si>
  <si>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</si>
  <si>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</si>
  <si>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</si>
  <si>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</si>
  <si>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</si>
  <si>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</si>
  <si>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</si>
  <si>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</si>
  <si>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</si>
  <si>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</si>
  <si>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</si>
  <si>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</si>
  <si>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</si>
  <si>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</si>
  <si>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</si>
  <si>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</si>
  <si>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</si>
  <si>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</si>
  <si>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</si>
  <si>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</si>
  <si>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</si>
  <si>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</si>
  <si>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</si>
  <si>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</si>
  <si>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</si>
  <si>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</si>
  <si>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</si>
  <si>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</si>
  <si>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</si>
  <si>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</si>
  <si>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</si>
  <si>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</si>
  <si>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</si>
  <si>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</si>
  <si>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</si>
  <si>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</si>
  <si>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</si>
  <si>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</si>
  <si>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</si>
  <si>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</si>
  <si>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</si>
  <si>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</si>
  <si>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</si>
  <si>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</si>
  <si>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</si>
  <si>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</si>
  <si>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</si>
  <si>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</si>
  <si>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</si>
  <si>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</si>
  <si>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</si>
  <si>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</si>
  <si>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</si>
  <si>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</si>
  <si>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</si>
  <si>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</si>
  <si>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</si>
  <si>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</si>
  <si>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</si>
  <si>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</si>
  <si>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</si>
  <si>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</si>
  <si>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</si>
  <si>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</si>
  <si>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</si>
  <si>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</si>
  <si>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</si>
  <si>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</si>
  <si>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</si>
  <si>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</si>
  <si>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</si>
  <si>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</si>
  <si>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</si>
  <si>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</si>
  <si>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</si>
  <si>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</si>
  <si>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</si>
  <si>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</si>
  <si>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</si>
  <si>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</si>
  <si>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</si>
  <si>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</si>
  <si>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</si>
  <si>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</si>
  <si>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</si>
  <si>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</si>
  <si>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</si>
  <si>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</si>
  <si>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</si>
  <si>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</si>
  <si>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</si>
  <si>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</si>
  <si>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</si>
  <si>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</si>
  <si>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</si>
  <si>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</si>
  <si>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</si>
  <si>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</si>
  <si>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</si>
  <si>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</si>
  <si>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</si>
  <si>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</si>
  <si>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</si>
  <si>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</si>
  <si>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</si>
  <si>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</si>
  <si>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</si>
  <si>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</si>
  <si>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</si>
  <si>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</si>
  <si>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</si>
  <si>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</si>
  <si>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</si>
  <si>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</si>
  <si>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</si>
  <si>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</si>
  <si>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</si>
  <si>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</si>
  <si>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</si>
  <si>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</si>
  <si>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</si>
  <si>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</si>
  <si>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</si>
  <si>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</si>
  <si>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</si>
  <si>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</si>
  <si>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</si>
  <si>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</si>
  <si>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</si>
  <si>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</si>
  <si>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</si>
  <si>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</si>
  <si>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</si>
  <si>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</si>
  <si>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</si>
  <si>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</si>
  <si>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</si>
  <si>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</si>
  <si>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</si>
  <si>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</si>
  <si>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</si>
  <si>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</si>
  <si>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</si>
  <si>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</si>
  <si>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</si>
  <si>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</si>
  <si>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</si>
  <si>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</si>
  <si>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</si>
  <si>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</si>
  <si>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</si>
  <si>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</si>
  <si>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</si>
  <si>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</si>
  <si>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</si>
  <si>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</si>
  <si>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</si>
  <si>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</si>
  <si>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</si>
  <si>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</si>
  <si>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</si>
  <si>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</si>
  <si>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</si>
  <si>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</si>
  <si>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</si>
  <si>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</si>
  <si>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</si>
  <si>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</si>
  <si>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</si>
  <si>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</si>
  <si>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</si>
  <si>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</si>
  <si>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</si>
  <si>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</si>
  <si>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</si>
  <si>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</si>
  <si>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</si>
  <si>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</si>
  <si>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</si>
  <si>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</si>
  <si>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</si>
  <si>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</si>
  <si>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</si>
  <si>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</si>
  <si>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</si>
  <si>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</si>
  <si>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</si>
  <si>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</si>
  <si>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</si>
  <si>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</si>
  <si>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</si>
  <si>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</si>
  <si>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</si>
  <si>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</si>
  <si>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</si>
  <si>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</si>
  <si>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</si>
  <si>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</si>
  <si>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</si>
  <si>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</si>
  <si>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</si>
  <si>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</si>
  <si>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</si>
  <si>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</si>
  <si>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</si>
  <si>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</si>
  <si>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</si>
  <si>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</si>
  <si>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</si>
  <si>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</si>
  <si>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</si>
  <si>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</si>
  <si>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</si>
  <si>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</si>
  <si>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</si>
  <si>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</si>
  <si>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</si>
  <si>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</si>
  <si>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</si>
  <si>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</si>
  <si>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</si>
  <si>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</si>
  <si>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</si>
  <si>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</si>
  <si>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</si>
  <si>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</si>
  <si>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</si>
  <si>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</si>
  <si>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</si>
  <si>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</si>
  <si>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</si>
  <si>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</si>
  <si>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</si>
  <si>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</si>
  <si>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</si>
  <si>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</si>
  <si>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</si>
  <si>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</si>
  <si>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</si>
  <si>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</si>
  <si>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</si>
  <si>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</si>
  <si>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</si>
  <si>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</si>
  <si>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</si>
  <si>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</si>
  <si>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</si>
  <si>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</si>
  <si>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</si>
  <si>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</si>
  <si>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</si>
  <si>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</si>
  <si>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</si>
  <si>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</si>
  <si>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</si>
  <si>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</si>
  <si>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</si>
  <si>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</si>
  <si>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</si>
  <si>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</si>
  <si>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</si>
  <si>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</si>
  <si>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</si>
  <si>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</si>
  <si>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</si>
  <si>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</si>
  <si>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</si>
  <si>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</si>
  <si>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</si>
  <si>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</si>
  <si>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</si>
  <si>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</si>
  <si>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</si>
  <si>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</si>
  <si>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</si>
  <si>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</si>
  <si>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</si>
  <si>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</si>
  <si>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</si>
  <si>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</si>
  <si>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</si>
  <si>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</si>
  <si>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</si>
  <si>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</si>
  <si>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</si>
  <si>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</si>
  <si>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</si>
  <si>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</si>
  <si>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</si>
  <si>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</si>
  <si>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</si>
  <si>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</si>
  <si>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</si>
  <si>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</si>
  <si>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</si>
  <si>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</si>
  <si>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</si>
  <si>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</si>
  <si>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</si>
  <si>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</si>
  <si>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</si>
  <si>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</si>
  <si>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</si>
  <si>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</si>
  <si>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</si>
  <si>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</si>
  <si>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</si>
  <si>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</si>
  <si>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</si>
  <si>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</si>
  <si>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</si>
  <si>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</si>
  <si>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</si>
  <si>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</si>
  <si>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</si>
  <si>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</si>
  <si>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</si>
  <si>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</si>
  <si>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</si>
  <si>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</si>
  <si>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</si>
  <si>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</si>
  <si>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</si>
  <si>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</si>
  <si>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</si>
  <si>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</si>
  <si>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</si>
  <si>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</si>
  <si>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</si>
  <si>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</si>
  <si>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</si>
  <si>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</si>
  <si>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</si>
  <si>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</si>
  <si>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</si>
  <si>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</si>
  <si>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</si>
  <si>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</si>
  <si>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</si>
  <si>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</si>
  <si>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</si>
  <si>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</si>
  <si>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</si>
  <si>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</si>
  <si>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</si>
  <si>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</si>
  <si>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</si>
  <si>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</si>
  <si>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</si>
  <si>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</si>
  <si>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</si>
  <si>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</si>
  <si>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</si>
  <si>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</si>
  <si>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</si>
  <si>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</si>
  <si>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</si>
  <si>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</si>
  <si>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</si>
  <si>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</si>
  <si>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</si>
  <si>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</si>
  <si>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</si>
  <si>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</si>
  <si>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</si>
  <si>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</si>
  <si>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</si>
  <si>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</si>
  <si>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</si>
  <si>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</si>
  <si>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</si>
  <si>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</si>
  <si>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</si>
  <si>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</si>
  <si>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</si>
  <si>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</si>
  <si>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</si>
  <si>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</si>
  <si>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</si>
  <si>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</si>
  <si>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</si>
  <si>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</si>
  <si>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</si>
  <si>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</si>
  <si>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</si>
  <si>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</si>
  <si>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</si>
  <si>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</si>
  <si>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</si>
  <si>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</si>
  <si>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</si>
  <si>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</si>
  <si>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</si>
  <si>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</si>
  <si>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</si>
  <si>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</si>
  <si>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</si>
  <si>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</si>
  <si>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</si>
  <si>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</si>
  <si>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</si>
  <si>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</si>
  <si>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</si>
  <si>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</si>
  <si>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</si>
  <si>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</si>
  <si>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</si>
  <si>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</si>
  <si>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</si>
  <si>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</si>
  <si>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</si>
  <si>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</si>
  <si>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</si>
  <si>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</si>
  <si>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</si>
  <si>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</si>
  <si>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</si>
  <si>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</si>
  <si>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</si>
  <si>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</si>
  <si>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</si>
  <si>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</si>
  <si>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</si>
  <si>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</si>
  <si>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</si>
  <si>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</si>
  <si>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</si>
  <si>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</si>
  <si>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</si>
  <si>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</si>
  <si>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</si>
  <si>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</si>
  <si>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</si>
  <si>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</si>
  <si>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</si>
  <si>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</si>
  <si>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</si>
  <si>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</si>
  <si>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</si>
  <si>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</si>
  <si>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</si>
  <si>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</si>
  <si>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</si>
  <si>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</si>
  <si>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</si>
  <si>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</si>
  <si>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</si>
  <si>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</si>
  <si>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</si>
  <si>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</si>
  <si>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</si>
  <si>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</si>
  <si>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</si>
  <si>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</si>
  <si>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</si>
  <si>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</si>
  <si>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</si>
  <si>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</si>
  <si>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</si>
  <si>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</si>
  <si>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</si>
  <si>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</si>
  <si>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</si>
  <si>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</si>
  <si>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</si>
  <si>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</si>
  <si>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</si>
  <si>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</si>
  <si>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</si>
  <si>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</si>
  <si>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</si>
  <si>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</si>
  <si>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</si>
  <si>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</si>
  <si>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</si>
  <si>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</si>
  <si>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</si>
  <si>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</si>
  <si>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</si>
  <si>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</si>
  <si>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</si>
  <si>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</si>
  <si>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</si>
  <si>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</si>
  <si>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</si>
  <si>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</si>
  <si>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</si>
  <si>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</si>
  <si>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</si>
  <si>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</si>
  <si>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</si>
  <si>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</si>
  <si>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</si>
  <si>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</si>
  <si>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</si>
  <si>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</si>
  <si>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</si>
  <si>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</si>
  <si>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</si>
  <si>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</si>
  <si>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</si>
  <si>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</si>
  <si>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</si>
  <si>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</si>
  <si>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</si>
  <si>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</si>
  <si>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</si>
  <si>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</si>
  <si>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</si>
  <si>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</si>
  <si>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</si>
  <si>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</si>
  <si>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</si>
  <si>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</si>
  <si>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</si>
  <si>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</si>
  <si>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</si>
  <si>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</si>
  <si>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</si>
  <si>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</si>
  <si>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</si>
  <si>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</si>
  <si>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</si>
  <si>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</si>
  <si>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</si>
  <si>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</si>
  <si>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</si>
  <si>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</si>
  <si>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</si>
  <si>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</si>
  <si>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</si>
  <si>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</si>
  <si>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</si>
  <si>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</si>
  <si>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</si>
  <si>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</si>
  <si>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</si>
  <si>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</si>
  <si>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</si>
  <si>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</si>
  <si>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</si>
  <si>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</si>
  <si>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</si>
  <si>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</si>
  <si>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</si>
  <si>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</si>
  <si>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</si>
  <si>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</si>
  <si>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</si>
  <si>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</si>
  <si>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</si>
  <si>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</si>
  <si>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</si>
  <si>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</si>
  <si>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</si>
  <si>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</si>
  <si>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</si>
  <si>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</si>
  <si>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</si>
  <si>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</si>
  <si>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</si>
  <si>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</si>
  <si>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</si>
  <si>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</si>
  <si>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</si>
  <si>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</si>
  <si>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</si>
  <si>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</si>
  <si>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</si>
  <si>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</si>
  <si>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</si>
  <si>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</si>
  <si>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</si>
  <si>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</si>
  <si>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</si>
  <si>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</si>
  <si>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</si>
  <si>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</si>
  <si>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</si>
  <si>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</si>
  <si>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</si>
  <si>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</si>
  <si>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</si>
  <si>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</si>
  <si>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</si>
  <si>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</si>
  <si>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</si>
  <si>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</si>
  <si>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</si>
  <si>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</si>
  <si>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</si>
  <si>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</si>
  <si>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</si>
  <si>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</si>
  <si>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</si>
  <si>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</si>
  <si>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</si>
  <si>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</si>
  <si>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</si>
  <si>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</si>
  <si>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</si>
  <si>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</si>
  <si>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</si>
  <si>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</si>
  <si>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</si>
  <si>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</si>
  <si>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</si>
  <si>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</si>
  <si>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</si>
  <si>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</si>
  <si>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</si>
  <si>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</si>
  <si>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</si>
  <si>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</si>
  <si>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</si>
  <si>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</si>
  <si>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</si>
  <si>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</si>
  <si>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</si>
  <si>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</si>
  <si>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</si>
  <si>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</si>
  <si>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</si>
  <si>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</si>
  <si>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</si>
  <si>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</si>
  <si>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</si>
  <si>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</si>
  <si>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</si>
  <si>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</si>
  <si>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</si>
  <si>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</si>
  <si>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</si>
  <si>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</si>
  <si>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</si>
  <si>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</si>
  <si>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</si>
  <si>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</si>
  <si>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</si>
  <si>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</si>
  <si>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</si>
  <si>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</si>
  <si>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</si>
  <si>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</si>
  <si>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</si>
  <si>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</si>
  <si>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</si>
  <si>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</si>
  <si>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</si>
  <si>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</si>
  <si>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</si>
  <si>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</si>
  <si>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</si>
  <si>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</si>
  <si>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</si>
  <si>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</si>
  <si>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</si>
  <si>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</si>
  <si>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</si>
  <si>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</si>
  <si>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</si>
  <si>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</si>
  <si>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</si>
  <si>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</si>
  <si>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</si>
  <si>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</si>
  <si>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</si>
  <si>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</si>
  <si>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</si>
  <si>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</si>
  <si>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</si>
  <si>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</si>
  <si>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</si>
  <si>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</si>
  <si>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</si>
  <si>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</si>
  <si>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</si>
  <si>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</si>
  <si>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</si>
  <si>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</si>
  <si>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</si>
  <si>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</si>
  <si>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</si>
  <si>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</si>
  <si>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</si>
  <si>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</si>
  <si>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</si>
  <si>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</si>
  <si>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</si>
  <si>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</si>
  <si>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</si>
  <si>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</si>
  <si>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</si>
  <si>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</si>
  <si>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</si>
  <si>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</si>
  <si>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</si>
  <si>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</si>
  <si>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</si>
  <si>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</si>
  <si>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</si>
  <si>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</si>
  <si>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</si>
  <si>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</si>
  <si>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</si>
  <si>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</si>
  <si>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</si>
  <si>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</si>
  <si>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</si>
  <si>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</si>
  <si>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</si>
  <si>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</si>
  <si>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</si>
  <si>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</si>
  <si>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</si>
  <si>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</si>
  <si>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</si>
  <si>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</si>
  <si>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</si>
  <si>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</si>
  <si>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</si>
  <si>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</si>
  <si>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</si>
  <si>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</si>
  <si>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</si>
  <si>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</si>
  <si>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</si>
  <si>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</si>
  <si>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</si>
  <si>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</si>
  <si>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</si>
  <si>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</si>
  <si>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</si>
  <si>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</si>
  <si>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</si>
  <si>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</si>
  <si>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</si>
  <si>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</si>
  <si>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</si>
  <si>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</si>
  <si>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</si>
  <si>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</si>
  <si>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</si>
  <si>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</si>
  <si>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</si>
  <si>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</si>
  <si>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</si>
  <si>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</si>
  <si>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</si>
  <si>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</si>
  <si>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</si>
  <si>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</si>
  <si>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</si>
  <si>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</si>
  <si>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</si>
  <si>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</si>
  <si>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</si>
  <si>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</si>
  <si>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</si>
  <si>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</si>
  <si>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</si>
  <si>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</si>
  <si>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</si>
  <si>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</si>
  <si>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</si>
  <si>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</si>
  <si>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</si>
  <si>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</si>
  <si>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</si>
  <si>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</si>
  <si>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</si>
  <si>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</si>
  <si>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</si>
  <si>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</si>
  <si>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</si>
  <si>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</si>
  <si>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</si>
  <si>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</si>
  <si>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</si>
  <si>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</si>
  <si>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</si>
  <si>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</si>
  <si>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</si>
  <si>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</si>
  <si>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</si>
  <si>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</si>
  <si>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</si>
  <si>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</si>
  <si>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</si>
  <si>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</si>
  <si>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</si>
  <si>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</si>
  <si>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</si>
  <si>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</si>
  <si>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</si>
  <si>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</si>
  <si>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</si>
  <si>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</si>
  <si>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</si>
  <si>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</si>
  <si>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</si>
  <si>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</si>
  <si>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</si>
  <si>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</si>
  <si>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</si>
  <si>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</si>
  <si>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</si>
  <si>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</si>
  <si>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</si>
  <si>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</si>
  <si>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</si>
  <si>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</si>
  <si>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</si>
  <si>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</si>
  <si>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</si>
  <si>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</si>
  <si>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</si>
  <si>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</si>
  <si>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</si>
  <si>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</si>
  <si>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</si>
  <si>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</si>
  <si>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</si>
  <si>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</si>
  <si>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</si>
  <si>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</si>
  <si>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</si>
  <si>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</si>
  <si>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</si>
  <si>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</si>
  <si>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</si>
  <si>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</si>
  <si>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</si>
  <si>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</si>
  <si>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</si>
  <si>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</si>
  <si>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</si>
  <si>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</si>
  <si>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</si>
  <si>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</si>
  <si>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</si>
  <si>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</si>
  <si>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</si>
  <si>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</si>
  <si>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</si>
  <si>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</si>
  <si>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</si>
  <si>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</si>
  <si>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</si>
  <si>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</si>
  <si>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</si>
  <si>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</si>
  <si>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</si>
  <si>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</si>
  <si>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</si>
  <si>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</si>
  <si>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</si>
  <si>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</si>
  <si>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</si>
  <si>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</si>
  <si>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</si>
  <si>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</si>
  <si>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</si>
  <si>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</si>
  <si>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</si>
  <si>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</si>
  <si>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</si>
  <si>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</si>
  <si>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</si>
  <si>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</si>
  <si>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</si>
  <si>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</si>
  <si>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</si>
  <si>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</si>
  <si>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</si>
  <si>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</si>
  <si>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</si>
  <si>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</si>
  <si>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</si>
  <si>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</si>
  <si>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</si>
  <si>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</si>
  <si>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</si>
  <si>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</si>
  <si>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</si>
  <si>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</si>
  <si>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</si>
  <si>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</si>
  <si>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</si>
  <si>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</si>
  <si>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</si>
  <si>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</si>
  <si>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</si>
  <si>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</si>
  <si>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</si>
  <si>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</si>
  <si>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</si>
  <si>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</si>
  <si>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</si>
  <si>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</si>
  <si>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</si>
  <si>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</si>
  <si>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</si>
  <si>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</si>
  <si>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</si>
  <si>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</si>
  <si>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</si>
  <si>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</si>
  <si>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</si>
  <si>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</si>
  <si>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</si>
  <si>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</si>
  <si>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</si>
  <si>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</si>
  <si>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</si>
  <si>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</si>
  <si>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</si>
  <si>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</si>
  <si>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</si>
  <si>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</si>
  <si>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</si>
  <si>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</si>
  <si>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</si>
  <si>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</si>
  <si>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</si>
  <si>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</si>
  <si>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</si>
  <si>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</si>
  <si>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</si>
  <si>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</si>
  <si>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</si>
  <si>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</si>
  <si>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</si>
  <si>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</si>
  <si>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</si>
  <si>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</si>
  <si>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</si>
  <si>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</si>
  <si>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</si>
  <si>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</si>
  <si>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</si>
  <si>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</si>
  <si>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</si>
  <si>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</si>
  <si>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</si>
  <si>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</si>
  <si>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</si>
  <si>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</si>
  <si>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</si>
  <si>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</si>
  <si>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</si>
  <si>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</si>
  <si>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</si>
  <si>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</si>
  <si>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</si>
  <si>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</si>
  <si>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</si>
  <si>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</si>
  <si>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</si>
  <si>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</si>
  <si>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</si>
  <si>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</si>
  <si>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</si>
  <si>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</si>
  <si>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</si>
  <si>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</si>
  <si>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</si>
  <si>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</si>
  <si>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</si>
  <si>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</si>
  <si>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</si>
  <si>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</si>
  <si>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</si>
  <si>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</si>
  <si>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</si>
  <si>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</si>
  <si>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</si>
  <si>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</si>
  <si>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</si>
  <si>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</si>
  <si>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</si>
  <si>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</si>
  <si>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</si>
  <si>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</si>
  <si>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</si>
  <si>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</si>
  <si>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</si>
  <si>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</si>
  <si>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</si>
  <si>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</si>
  <si>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</si>
  <si>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</si>
  <si>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</si>
  <si>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</si>
  <si>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</si>
  <si>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</si>
  <si>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</si>
  <si>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</si>
  <si>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</si>
  <si>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</si>
  <si>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</si>
  <si>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</si>
  <si>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</si>
  <si>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</si>
  <si>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</si>
  <si>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</si>
  <si>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</si>
  <si>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</si>
  <si>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</si>
  <si>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</si>
  <si>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</si>
  <si>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</si>
  <si>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</si>
  <si>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</si>
  <si>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</si>
  <si>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</si>
  <si>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</si>
  <si>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</si>
  <si>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</si>
  <si>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</si>
  <si>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</si>
  <si>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</si>
  <si>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</si>
  <si>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</si>
  <si>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</si>
  <si>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</si>
  <si>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</si>
  <si>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</si>
  <si>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</si>
  <si>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</si>
  <si>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</si>
  <si>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</si>
  <si>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</si>
  <si>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</si>
  <si>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</si>
  <si>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</si>
  <si>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</si>
  <si>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</si>
  <si>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</si>
  <si>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</si>
  <si>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</si>
  <si>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</si>
  <si>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</si>
  <si>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</si>
  <si>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</si>
  <si>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</si>
  <si>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</si>
  <si>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</si>
  <si>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</si>
  <si>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</si>
  <si>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</si>
  <si>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</si>
  <si>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</si>
  <si>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</si>
  <si>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</si>
  <si>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</si>
  <si>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</si>
  <si>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</si>
  <si>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</si>
  <si>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</si>
  <si>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</si>
  <si>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</si>
  <si>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</si>
  <si>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</si>
  <si>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</si>
  <si>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</si>
  <si>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</si>
  <si>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</si>
  <si>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</si>
  <si>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</si>
  <si>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</si>
  <si>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</si>
  <si>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</si>
  <si>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</si>
  <si>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</si>
  <si>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</si>
  <si>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</si>
  <si>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</si>
  <si>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</si>
  <si>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</si>
  <si>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</si>
  <si>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</si>
  <si>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</si>
  <si>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</si>
  <si>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</si>
  <si>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</si>
  <si>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</si>
  <si>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</si>
  <si>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</si>
  <si>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</si>
  <si>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</si>
  <si>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</si>
  <si>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</si>
  <si>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</si>
  <si>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</si>
  <si>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</si>
  <si>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</si>
  <si>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</si>
  <si>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</si>
  <si>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</si>
  <si>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</si>
  <si>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</si>
  <si>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</si>
  <si>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</si>
  <si>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</si>
  <si>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</si>
  <si>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</si>
  <si>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</si>
  <si>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</si>
  <si>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</si>
  <si>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</si>
  <si>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</si>
  <si>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</si>
  <si>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</si>
  <si>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</si>
  <si>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</si>
  <si>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</si>
  <si>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</si>
  <si>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</si>
  <si>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</si>
  <si>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</si>
  <si>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</si>
  <si>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</si>
  <si>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</si>
  <si>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</si>
  <si>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</si>
  <si>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</si>
  <si>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</si>
  <si>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</si>
  <si>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</si>
  <si>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</si>
  <si>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</si>
  <si>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</si>
  <si>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</si>
  <si>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</si>
  <si>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</si>
  <si>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</si>
  <si>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</si>
  <si>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</si>
  <si>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</si>
  <si>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</si>
  <si>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</si>
  <si>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</si>
  <si>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</si>
  <si>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</si>
  <si>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</si>
  <si>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</si>
  <si>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</si>
  <si>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</si>
  <si>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</si>
  <si>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</si>
  <si>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</si>
  <si>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</si>
  <si>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</si>
  <si>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</si>
  <si>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</si>
  <si>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</si>
  <si>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</si>
  <si>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</si>
  <si>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</si>
  <si>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</si>
  <si>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</si>
  <si>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</si>
  <si>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</si>
  <si>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</si>
  <si>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</si>
  <si>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</si>
  <si>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</si>
  <si>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</si>
  <si>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</si>
  <si>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</si>
  <si>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</si>
  <si>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</si>
  <si>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</si>
  <si>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</si>
  <si>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</si>
  <si>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</si>
  <si>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</si>
  <si>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</si>
  <si>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</si>
  <si>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</si>
  <si>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</si>
  <si>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</si>
  <si>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</si>
  <si>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</si>
  <si>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</si>
  <si>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</si>
  <si>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</si>
  <si>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</si>
  <si>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</si>
  <si>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</si>
  <si>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</si>
  <si>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</si>
  <si>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</si>
  <si>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</si>
  <si>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</si>
  <si>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</si>
  <si>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</si>
  <si>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</si>
  <si>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</si>
  <si>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</si>
  <si>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</si>
  <si>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</si>
  <si>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</si>
  <si>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</si>
  <si>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</si>
  <si>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</si>
  <si>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</si>
  <si>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</si>
  <si>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</si>
  <si>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</si>
  <si>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</si>
  <si>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</si>
  <si>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</si>
  <si>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</si>
  <si>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</si>
  <si>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</si>
  <si>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</si>
  <si>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</si>
  <si>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</si>
  <si>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</si>
  <si>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</si>
  <si>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</si>
  <si>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</si>
  <si>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</si>
  <si>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</si>
  <si>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</si>
  <si>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</si>
  <si>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</si>
  <si>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</si>
  <si>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</si>
  <si>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</si>
  <si>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</si>
  <si>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</si>
  <si>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</si>
  <si>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</si>
  <si>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</si>
  <si>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</si>
  <si>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</si>
  <si>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</si>
  <si>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</si>
  <si>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</si>
  <si>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</si>
  <si>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</si>
  <si>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</si>
  <si>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</si>
  <si>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</si>
  <si>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</si>
  <si>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</si>
  <si>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</si>
  <si>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</si>
  <si>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</si>
  <si>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</si>
  <si>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</si>
  <si>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</si>
  <si>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</si>
  <si>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</si>
  <si>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</si>
  <si>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</si>
  <si>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</si>
  <si>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</si>
  <si>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</si>
  <si>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</si>
  <si>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</si>
  <si>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</si>
  <si>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</si>
  <si>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</si>
  <si>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</si>
  <si>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</si>
  <si>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</si>
  <si>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</si>
  <si>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</si>
  <si>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</si>
  <si>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</si>
  <si>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</si>
  <si>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</si>
  <si>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</si>
  <si>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</si>
  <si>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</si>
  <si>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</si>
  <si>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</si>
  <si>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</si>
  <si>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</si>
  <si>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</si>
  <si>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</si>
  <si>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</si>
  <si>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</si>
  <si>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</si>
  <si>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</si>
  <si>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</si>
  <si>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</si>
  <si>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</si>
  <si>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</si>
  <si>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</si>
  <si>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</si>
  <si>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</si>
  <si>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</si>
  <si>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</si>
  <si>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</si>
  <si>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</si>
  <si>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</si>
  <si>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</si>
  <si>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</si>
  <si>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</si>
  <si>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</si>
  <si>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</si>
  <si>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</si>
  <si>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</si>
  <si>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</si>
  <si>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</si>
  <si>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</si>
  <si>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</si>
  <si>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</si>
  <si>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</si>
  <si>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</si>
  <si>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</si>
  <si>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</si>
  <si>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</si>
  <si>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</si>
  <si>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</si>
  <si>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</si>
  <si>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</si>
  <si>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</si>
  <si>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</si>
  <si>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</si>
  <si>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</si>
  <si>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</si>
  <si>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</si>
  <si>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</si>
  <si>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</si>
  <si>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</si>
  <si>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</si>
  <si>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</si>
  <si>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</si>
  <si>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</si>
  <si>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</si>
  <si>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</si>
  <si>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</si>
  <si>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</si>
  <si>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</si>
  <si>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</si>
  <si>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</si>
  <si>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</si>
  <si>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</si>
  <si>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</si>
  <si>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</si>
  <si>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</si>
  <si>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</si>
  <si>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</si>
  <si>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</si>
  <si>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</si>
  <si>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</si>
  <si>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</si>
  <si>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</si>
  <si>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</si>
  <si>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</si>
  <si>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</si>
  <si>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</si>
  <si>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</si>
  <si>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</si>
  <si>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</si>
  <si>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</si>
  <si>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</si>
  <si>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</si>
  <si>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</si>
  <si>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</si>
  <si>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</si>
  <si>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</si>
  <si>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</si>
  <si>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</si>
  <si>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</si>
  <si>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</si>
  <si>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</si>
  <si>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</si>
  <si>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</si>
  <si>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</si>
  <si>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</si>
  <si>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</si>
  <si>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</si>
  <si>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</si>
  <si>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</si>
  <si>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</si>
  <si>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</si>
  <si>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</si>
  <si>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</si>
  <si>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</si>
  <si>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</si>
  <si>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</si>
  <si>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</si>
  <si>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</si>
  <si>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</si>
  <si>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</si>
  <si>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</si>
  <si>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</si>
  <si>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</si>
  <si>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</si>
  <si>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</si>
  <si>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</si>
  <si>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</si>
  <si>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</si>
  <si>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</si>
  <si>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</si>
  <si>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</si>
  <si>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</si>
  <si>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</si>
  <si>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</si>
  <si>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</si>
  <si>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</si>
  <si>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</si>
  <si>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</si>
  <si>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</si>
  <si>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</si>
  <si>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</si>
  <si>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</si>
  <si>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</si>
  <si>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</si>
  <si>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</si>
  <si>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</si>
  <si>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</si>
  <si>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</si>
  <si>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</si>
  <si>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</si>
  <si>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</si>
  <si>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</si>
  <si>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</si>
  <si>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</si>
  <si>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</si>
  <si>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</si>
  <si>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</si>
  <si>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</si>
  <si>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</si>
  <si>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</si>
  <si>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</si>
  <si>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</si>
  <si>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</si>
  <si>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</si>
  <si>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</si>
  <si>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</si>
  <si>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</si>
  <si>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</si>
  <si>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</si>
  <si>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</si>
  <si>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</si>
  <si>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</si>
  <si>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</si>
  <si>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</si>
  <si>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</si>
  <si>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</si>
  <si>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</si>
  <si>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</si>
  <si>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</si>
  <si>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</si>
  <si>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</si>
  <si>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</si>
  <si>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</si>
  <si>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</si>
  <si>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</si>
  <si>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</si>
  <si>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</si>
  <si>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</si>
  <si>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</si>
  <si>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</si>
  <si>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</si>
  <si>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</si>
  <si>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</si>
  <si>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</si>
  <si>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</si>
  <si>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</si>
  <si>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</si>
  <si>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</si>
  <si>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</si>
  <si>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</si>
  <si>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</si>
  <si>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</si>
  <si>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</si>
  <si>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</si>
  <si>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</si>
  <si>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</si>
  <si>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</si>
  <si>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</si>
  <si>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</si>
  <si>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</si>
  <si>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</si>
  <si>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</si>
  <si>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</si>
  <si>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</si>
  <si>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</si>
  <si>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</si>
  <si>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</si>
  <si>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</si>
  <si>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</si>
  <si>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</si>
  <si>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</si>
  <si>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</si>
  <si>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</si>
  <si>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</si>
  <si>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</si>
  <si>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</si>
  <si>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</si>
  <si>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</si>
  <si>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</si>
  <si>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</si>
  <si>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</si>
  <si>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</si>
  <si>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</si>
  <si>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</si>
  <si>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</si>
  <si>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</si>
  <si>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</si>
  <si>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</si>
  <si>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</si>
  <si>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</si>
  <si>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</si>
  <si>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</si>
  <si>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</si>
  <si>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</si>
  <si>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</si>
  <si>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</si>
  <si>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</si>
  <si>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</si>
  <si>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</si>
  <si>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</si>
  <si>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</si>
  <si>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</si>
  <si>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</si>
  <si>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</si>
  <si>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</si>
  <si>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</si>
  <si>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</si>
  <si>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</si>
  <si>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</si>
  <si>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</si>
  <si>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</si>
  <si>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</si>
  <si>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</si>
  <si>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</si>
  <si>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</si>
  <si>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</si>
  <si>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</si>
  <si>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</si>
  <si>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</si>
  <si>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</si>
  <si>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</si>
  <si>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</si>
  <si>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</si>
  <si>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</si>
  <si>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</si>
  <si>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</si>
  <si>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</si>
  <si>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</si>
  <si>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</si>
  <si>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</si>
  <si>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</si>
  <si>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</si>
  <si>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</si>
  <si>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</si>
  <si>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</si>
  <si>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</si>
  <si>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</si>
  <si>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</si>
  <si>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</si>
  <si>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</si>
  <si>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</si>
  <si>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</si>
  <si>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</si>
  <si>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</si>
  <si>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</si>
  <si>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</si>
  <si>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</si>
  <si>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</si>
  <si>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</si>
  <si>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</si>
  <si>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</si>
  <si>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</si>
  <si>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</si>
  <si>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</si>
  <si>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</si>
  <si>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</si>
  <si>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</si>
  <si>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</si>
  <si>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</si>
  <si>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</si>
  <si>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</si>
  <si>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</si>
  <si>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</si>
  <si>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</si>
  <si>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</si>
  <si>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</si>
  <si>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</si>
  <si>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</si>
  <si>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</si>
  <si>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</si>
  <si>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</si>
  <si>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</si>
  <si>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</si>
  <si>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</si>
  <si>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</si>
  <si>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</si>
  <si>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</si>
  <si>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</si>
  <si>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</si>
  <si>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</si>
  <si>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</si>
  <si>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</si>
  <si>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</si>
  <si>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</si>
  <si>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</si>
  <si>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</si>
  <si>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</si>
  <si>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</si>
  <si>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</si>
  <si>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</si>
  <si>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</si>
  <si>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</si>
  <si>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</si>
  <si>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</si>
  <si>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</si>
  <si>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</si>
  <si>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</si>
  <si>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</si>
  <si>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</si>
  <si>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</si>
  <si>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</si>
  <si>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</si>
  <si>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</si>
  <si>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</si>
  <si>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</si>
  <si>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</si>
  <si>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</si>
  <si>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</si>
  <si>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</si>
  <si>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</si>
  <si>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</si>
  <si>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</si>
  <si>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</si>
  <si>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</si>
  <si>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</si>
  <si>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</si>
  <si>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</si>
  <si>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</si>
  <si>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</si>
  <si>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</si>
  <si>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</si>
  <si>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</si>
  <si>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</si>
  <si>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</si>
  <si>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</si>
  <si>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</si>
  <si>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</si>
  <si>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</si>
  <si>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</si>
  <si>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</si>
  <si>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</si>
  <si>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</si>
  <si>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</si>
  <si>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</si>
  <si>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</si>
  <si>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</si>
  <si>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</si>
  <si>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</si>
  <si>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</si>
  <si>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</si>
  <si>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</si>
  <si>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</si>
  <si>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</si>
  <si>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</si>
  <si>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</si>
  <si>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</si>
  <si>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</si>
  <si>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</si>
  <si>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</si>
  <si>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</si>
  <si>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</si>
  <si>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</si>
  <si>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</si>
  <si>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</si>
  <si>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</si>
  <si>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</si>
  <si>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</si>
  <si>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</si>
  <si>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</si>
  <si>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</si>
  <si>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</si>
  <si>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</si>
  <si>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</si>
  <si>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</si>
  <si>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</si>
  <si>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</si>
  <si>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</si>
  <si>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</si>
  <si>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</si>
  <si>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</si>
  <si>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</si>
  <si>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</si>
  <si>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</si>
  <si>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</si>
  <si>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</si>
  <si>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</si>
  <si>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</si>
  <si>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</si>
  <si>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</si>
  <si>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</si>
  <si>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</si>
  <si>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</si>
  <si>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</si>
  <si>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</si>
  <si>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</si>
  <si>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</si>
  <si>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</si>
  <si>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</si>
  <si>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</si>
  <si>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</si>
  <si>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</si>
  <si>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</si>
  <si>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</si>
  <si>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</si>
  <si>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</si>
  <si>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</si>
  <si>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</si>
  <si>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</si>
  <si>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</si>
  <si>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</si>
  <si>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</si>
  <si>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</si>
  <si>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</si>
  <si>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</si>
  <si>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</si>
  <si>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</si>
  <si>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</si>
  <si>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</si>
  <si>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</si>
  <si>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</si>
  <si>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</si>
  <si>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</si>
  <si>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</si>
  <si>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</si>
  <si>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</si>
  <si>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</si>
  <si>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</si>
  <si>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</si>
  <si>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</si>
  <si>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</si>
  <si>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</si>
  <si>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</si>
  <si>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</si>
  <si>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</si>
  <si>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</si>
  <si>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</si>
  <si>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</si>
  <si>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</si>
  <si>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</si>
  <si>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</si>
  <si>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</si>
  <si>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</si>
  <si>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</si>
  <si>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</si>
  <si>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</si>
  <si>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</si>
  <si>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</si>
  <si>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</si>
  <si>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</si>
  <si>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</si>
  <si>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</si>
  <si>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</si>
  <si>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</si>
  <si>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</si>
  <si>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</si>
  <si>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</si>
  <si>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</si>
  <si>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</si>
  <si>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</si>
  <si>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</si>
  <si>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</si>
  <si>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</si>
  <si>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</si>
  <si>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</si>
  <si>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</si>
  <si>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</si>
  <si>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</si>
  <si>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</si>
  <si>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</si>
  <si>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</si>
  <si>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</si>
  <si>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</si>
  <si>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</si>
  <si>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</si>
  <si>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</si>
  <si>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</si>
  <si>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</si>
  <si>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</si>
  <si>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</si>
  <si>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</si>
  <si>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</si>
  <si>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</si>
  <si>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</si>
  <si>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</si>
  <si>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</si>
  <si>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</si>
  <si>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</si>
  <si>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</si>
  <si>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</si>
  <si>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</si>
  <si>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</si>
  <si>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</si>
  <si>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</si>
  <si>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</si>
  <si>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</si>
  <si>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</si>
  <si>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</si>
  <si>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</si>
  <si>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</si>
  <si>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</si>
  <si>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</si>
  <si>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</si>
  <si>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</si>
  <si>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</si>
  <si>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</si>
  <si>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</si>
  <si>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</si>
  <si>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</si>
  <si>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</si>
  <si>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</si>
  <si>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</si>
  <si>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</si>
  <si>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</si>
  <si>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</si>
  <si>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</si>
  <si>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</si>
  <si>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</si>
  <si>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</si>
  <si>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</si>
  <si>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</si>
  <si>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</si>
  <si>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</si>
  <si>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</si>
  <si>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</si>
  <si>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</si>
  <si>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</si>
  <si>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</si>
  <si>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</si>
  <si>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</si>
  <si>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</si>
  <si>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</si>
  <si>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</si>
  <si>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</si>
  <si>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</si>
  <si>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</si>
  <si>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</si>
  <si>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</si>
  <si>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</si>
  <si>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</si>
  <si>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</si>
  <si>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</si>
  <si>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</si>
  <si>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</si>
  <si>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</si>
  <si>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</si>
  <si>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</si>
  <si>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</si>
  <si>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</si>
  <si>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</si>
  <si>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</si>
  <si>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</si>
  <si>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</si>
  <si>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</si>
  <si>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</si>
  <si>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</si>
  <si>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</si>
  <si>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</si>
  <si>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</si>
  <si>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</si>
  <si>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</si>
  <si>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</si>
  <si>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</si>
  <si>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</si>
  <si>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</si>
  <si>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</si>
  <si>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</si>
  <si>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</si>
  <si>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</si>
  <si>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</si>
  <si>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</si>
  <si>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</si>
  <si>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</si>
  <si>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</si>
  <si>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</si>
  <si>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</si>
  <si>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</si>
  <si>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</si>
  <si>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</si>
  <si>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</si>
  <si>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</si>
  <si>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</si>
  <si>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</si>
  <si>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</si>
  <si>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</si>
  <si>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</si>
  <si>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</si>
  <si>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</si>
  <si>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</si>
  <si>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</si>
  <si>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</si>
  <si>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</si>
  <si>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</si>
  <si>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</si>
  <si>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</si>
  <si>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</si>
  <si>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</si>
  <si>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</si>
  <si>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</si>
  <si>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</si>
  <si>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</si>
  <si>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</si>
  <si>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</si>
  <si>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</si>
  <si>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</si>
  <si>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</si>
  <si>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</si>
  <si>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</si>
  <si>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</si>
  <si>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</si>
  <si>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</si>
  <si>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</si>
  <si>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</si>
  <si>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</si>
  <si>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</si>
  <si>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</si>
  <si>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</si>
  <si>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</si>
  <si>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</si>
  <si>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</si>
  <si>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</si>
  <si>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</si>
  <si>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</si>
  <si>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</si>
  <si>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</si>
  <si>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</si>
  <si>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</si>
  <si>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</si>
  <si>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</si>
  <si>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</si>
  <si>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</si>
  <si>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</si>
  <si>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</si>
  <si>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</si>
  <si>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</si>
  <si>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</si>
  <si>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</si>
  <si>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</si>
  <si>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</si>
  <si>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</si>
  <si>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</si>
  <si>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</si>
  <si>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</si>
  <si>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</si>
  <si>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</si>
  <si>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</si>
  <si>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</si>
  <si>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</si>
  <si>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</si>
  <si>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</si>
  <si>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</si>
  <si>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</si>
  <si>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</si>
  <si>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</si>
  <si>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</si>
  <si>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</si>
  <si>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</si>
  <si>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</si>
  <si>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</si>
  <si>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</si>
  <si>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</si>
  <si>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</si>
  <si>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</si>
  <si>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</si>
  <si>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</si>
  <si>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</si>
  <si>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</si>
  <si>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</si>
  <si>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</si>
  <si>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</si>
  <si>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</si>
  <si>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</si>
  <si>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</si>
  <si>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</si>
  <si>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</si>
  <si>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</si>
  <si>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</si>
  <si>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</si>
  <si>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</si>
  <si>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</si>
  <si>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</si>
  <si>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</si>
  <si>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</si>
  <si>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</si>
  <si>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</si>
  <si>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</si>
  <si>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</si>
  <si>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</si>
  <si>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</si>
  <si>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</si>
  <si>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</si>
  <si>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</si>
  <si>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</si>
  <si>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</si>
  <si>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</si>
  <si>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</si>
  <si>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</si>
  <si>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</si>
  <si>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</si>
  <si>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</si>
  <si>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</si>
  <si>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</si>
  <si>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</si>
  <si>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</si>
  <si>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</si>
  <si>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</si>
  <si>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</si>
  <si>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</si>
  <si>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</si>
  <si>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</si>
  <si>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</si>
  <si>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</si>
  <si>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</si>
  <si>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</si>
  <si>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</si>
  <si>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</si>
  <si>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</si>
  <si>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</si>
  <si>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</si>
  <si>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</si>
  <si>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</si>
  <si>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</si>
  <si>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</si>
  <si>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</si>
  <si>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</si>
  <si>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</si>
  <si>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</si>
  <si>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</si>
  <si>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</si>
  <si>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</si>
  <si>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</si>
  <si>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</si>
  <si>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</si>
  <si>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</si>
  <si>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</si>
  <si>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</si>
  <si>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</si>
  <si>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</si>
  <si>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</si>
  <si>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</si>
  <si>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</si>
  <si>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</si>
  <si>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</si>
  <si>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</si>
  <si>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</si>
  <si>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</si>
  <si>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</si>
  <si>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</si>
  <si>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</si>
  <si>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</si>
  <si>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</si>
  <si>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</si>
  <si>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</si>
  <si>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</si>
  <si>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</si>
  <si>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</si>
  <si>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</si>
  <si>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</si>
  <si>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</si>
  <si>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</si>
  <si>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</si>
  <si>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</si>
  <si>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</si>
  <si>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</si>
  <si>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</si>
  <si>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</si>
  <si>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</si>
  <si>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</si>
  <si>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</si>
  <si>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</si>
  <si>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</si>
  <si>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</si>
  <si>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</si>
  <si>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</si>
  <si>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</si>
  <si>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</si>
  <si>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</si>
  <si>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</si>
  <si>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</si>
  <si>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</si>
  <si>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</si>
  <si>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</si>
  <si>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</si>
  <si>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</si>
  <si>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</si>
  <si>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</si>
  <si>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</si>
  <si>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</si>
  <si>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</si>
  <si>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</si>
  <si>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</si>
  <si>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</si>
  <si>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</si>
  <si>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</si>
  <si>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</si>
  <si>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</si>
  <si>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</si>
  <si>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</si>
  <si>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</si>
  <si>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</si>
  <si>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</si>
  <si>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</si>
  <si>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</si>
  <si>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</si>
  <si>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</si>
  <si>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</si>
  <si>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</si>
  <si>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</si>
  <si>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</si>
  <si>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</si>
  <si>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</si>
  <si>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</si>
  <si>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</si>
  <si>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</si>
  <si>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</si>
  <si>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</si>
  <si>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</si>
  <si>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</si>
  <si>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</si>
  <si>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</si>
  <si>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</si>
  <si>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</si>
  <si>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</si>
  <si>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</si>
  <si>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</si>
  <si>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</si>
  <si>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</si>
  <si>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</si>
  <si>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</si>
  <si>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</si>
  <si>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</si>
  <si>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</si>
  <si>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</si>
  <si>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</si>
  <si>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</si>
  <si>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</si>
  <si>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</si>
  <si>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</si>
  <si>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</si>
  <si>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</si>
  <si>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</si>
  <si>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</si>
  <si>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</si>
  <si>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</si>
  <si>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</si>
  <si>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</si>
  <si>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</si>
  <si>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</si>
  <si>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</si>
  <si>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</si>
  <si>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</si>
  <si>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</si>
  <si>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</si>
  <si>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</si>
  <si>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</si>
  <si>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</si>
  <si>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</si>
  <si>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</si>
  <si>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</si>
  <si>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</si>
  <si>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</si>
  <si>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</si>
  <si>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</si>
  <si>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</si>
  <si>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</si>
  <si>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</si>
  <si>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</si>
  <si>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</si>
  <si>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</si>
  <si>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</si>
  <si>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</si>
  <si>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</si>
  <si>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</si>
  <si>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</si>
  <si>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</si>
  <si>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</si>
  <si>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</si>
  <si>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</si>
  <si>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</si>
  <si>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</si>
  <si>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</si>
  <si>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</si>
  <si>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</si>
  <si>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</si>
  <si>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</si>
  <si>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</si>
  <si>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</si>
  <si>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</si>
  <si>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</si>
  <si>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</si>
  <si>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</si>
  <si>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</si>
  <si>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</si>
  <si>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</si>
  <si>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</si>
  <si>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</si>
  <si>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</si>
  <si>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</si>
  <si>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</si>
  <si>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</si>
  <si>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</si>
  <si>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</si>
  <si>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</si>
  <si>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</si>
  <si>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</si>
  <si>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</si>
  <si>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</si>
  <si>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</si>
  <si>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</si>
  <si>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</si>
  <si>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</si>
  <si>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</si>
  <si>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</si>
  <si>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</si>
  <si>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</si>
  <si>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</si>
  <si>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</si>
  <si>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</si>
  <si>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</si>
  <si>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</si>
  <si>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</si>
  <si>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</si>
  <si>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</si>
  <si>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</si>
  <si>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</si>
  <si>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</si>
  <si>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</si>
  <si>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</si>
  <si>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</si>
  <si>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</si>
  <si>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</si>
  <si>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</si>
  <si>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</si>
  <si>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</si>
  <si>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</si>
  <si>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</si>
  <si>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</si>
  <si>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</si>
  <si>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</si>
  <si>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</si>
  <si>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</si>
  <si>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</si>
  <si>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</si>
  <si>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</si>
  <si>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</si>
  <si>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</si>
  <si>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</si>
  <si>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</si>
  <si>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</si>
  <si>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</si>
  <si>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</si>
  <si>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</si>
  <si>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</si>
  <si>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</si>
  <si>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</si>
  <si>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</si>
  <si>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</si>
  <si>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</si>
  <si>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</si>
  <si>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</si>
  <si>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</si>
  <si>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</si>
  <si>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</si>
  <si>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</si>
  <si>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</si>
  <si>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</si>
  <si>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</si>
  <si>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</si>
  <si>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</si>
  <si>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</si>
  <si>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</si>
  <si>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</si>
  <si>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</si>
  <si>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</si>
  <si>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</si>
  <si>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</si>
  <si>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</si>
  <si>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</si>
  <si>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</si>
  <si>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</si>
  <si>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</si>
  <si>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</si>
  <si>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</si>
  <si>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</si>
  <si>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</si>
  <si>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</si>
  <si>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</si>
  <si>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</si>
  <si>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</si>
  <si>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</si>
  <si>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</si>
  <si>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</si>
  <si>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</si>
  <si>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</si>
  <si>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</si>
  <si>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</si>
  <si>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</si>
  <si>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</si>
  <si>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</si>
  <si>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</si>
  <si>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</si>
  <si>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</si>
  <si>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</si>
  <si>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</si>
  <si>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</si>
  <si>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</si>
  <si>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</si>
  <si>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</si>
  <si>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</si>
  <si>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</si>
  <si>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</si>
  <si>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</si>
  <si>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</si>
  <si>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</si>
  <si>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</si>
  <si>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</si>
  <si>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</si>
  <si>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</si>
  <si>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</si>
  <si>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</si>
  <si>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</si>
  <si>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</si>
  <si>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</si>
  <si>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</si>
  <si>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</si>
  <si>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</si>
  <si>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</si>
  <si>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</si>
  <si>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</si>
  <si>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</si>
  <si>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</si>
  <si>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</si>
  <si>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</si>
  <si>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</si>
  <si>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</si>
  <si>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</si>
  <si>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</si>
  <si>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</si>
  <si>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</si>
  <si>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</si>
  <si>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</si>
  <si>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</si>
  <si>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</si>
  <si>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</si>
  <si>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</si>
  <si>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</si>
  <si>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</si>
  <si>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</si>
  <si>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</si>
  <si>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</si>
  <si>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</si>
  <si>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</si>
  <si>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</si>
  <si>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</si>
  <si>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</si>
  <si>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</si>
  <si>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</si>
  <si>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</si>
  <si>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</si>
  <si>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</si>
  <si>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</si>
  <si>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</si>
  <si>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</si>
  <si>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</si>
  <si>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</si>
  <si>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</si>
  <si>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</si>
  <si>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</si>
  <si>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</si>
  <si>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</si>
  <si>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</si>
  <si>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</si>
  <si>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</si>
  <si>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</si>
  <si>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</si>
  <si>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</si>
  <si>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</si>
  <si>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</si>
  <si>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</si>
  <si>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</si>
  <si>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</si>
  <si>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</si>
  <si>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</si>
  <si>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</si>
  <si>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</si>
  <si>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</si>
  <si>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</si>
  <si>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</si>
  <si>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</si>
  <si>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</si>
  <si>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</si>
  <si>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</si>
  <si>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</si>
  <si>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</si>
  <si>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</si>
  <si>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</si>
  <si>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</si>
  <si>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</si>
  <si>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</si>
  <si>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</si>
  <si>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</si>
  <si>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</si>
  <si>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</si>
  <si>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</si>
  <si>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</si>
  <si>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</si>
  <si>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</si>
  <si>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</si>
  <si>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</si>
  <si>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</si>
  <si>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</si>
  <si>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</si>
  <si>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</si>
  <si>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</si>
  <si>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</si>
  <si>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</si>
  <si>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</si>
  <si>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</si>
  <si>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</si>
  <si>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</si>
  <si>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</si>
  <si>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</si>
  <si>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</si>
  <si>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</si>
  <si>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</si>
  <si>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</si>
  <si>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</si>
  <si>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</si>
  <si>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</si>
  <si>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</si>
  <si>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</si>
  <si>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</si>
  <si>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</si>
  <si>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</si>
  <si>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</si>
  <si>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</si>
  <si>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</si>
  <si>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</si>
  <si>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</si>
  <si>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</si>
  <si>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</si>
  <si>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</si>
  <si>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</si>
  <si>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</si>
  <si>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</si>
  <si>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</si>
  <si>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</si>
  <si>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</si>
  <si>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</si>
  <si>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</si>
  <si>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</si>
  <si>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</si>
  <si>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</si>
  <si>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</si>
  <si>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</si>
  <si>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</si>
  <si>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</si>
  <si>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</si>
  <si>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</si>
  <si>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</si>
  <si>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</si>
  <si>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</si>
  <si>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</si>
  <si>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</si>
  <si>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</si>
  <si>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</si>
  <si>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</si>
  <si>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</si>
  <si>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</si>
  <si>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</si>
  <si>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</si>
  <si>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</si>
  <si>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</si>
  <si>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</si>
  <si>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</si>
  <si>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</si>
  <si>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</si>
  <si>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</si>
  <si>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</si>
  <si>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</si>
  <si>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</si>
  <si>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</si>
  <si>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</si>
  <si>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</si>
  <si>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</si>
  <si>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</si>
  <si>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</si>
  <si>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</si>
  <si>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</si>
  <si>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</si>
  <si>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</si>
  <si>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</si>
  <si>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</si>
  <si>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</si>
  <si>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</si>
  <si>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</si>
  <si>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</si>
  <si>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</si>
  <si>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</si>
  <si>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</si>
  <si>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</si>
  <si>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</si>
  <si>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</si>
  <si>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</si>
  <si>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</si>
  <si>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</si>
  <si>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</si>
  <si>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</si>
  <si>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</si>
  <si>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</si>
  <si>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</si>
  <si>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</si>
  <si>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</si>
  <si>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</si>
  <si>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</si>
  <si>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</si>
  <si>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</si>
  <si>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</si>
  <si>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</si>
  <si>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</si>
  <si>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</si>
  <si>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</si>
  <si>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</si>
  <si>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</si>
  <si>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</si>
  <si>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</si>
  <si>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</si>
  <si>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</si>
  <si>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</si>
  <si>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</si>
  <si>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</si>
  <si>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</si>
  <si>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</si>
  <si>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</si>
  <si>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</si>
  <si>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</si>
  <si>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</si>
  <si>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</si>
  <si>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</si>
  <si>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</si>
  <si>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</si>
  <si>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</si>
  <si>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</si>
  <si>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</si>
  <si>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</si>
  <si>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</si>
  <si>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</si>
  <si>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</si>
  <si>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</si>
  <si>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</si>
  <si>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</si>
  <si>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</si>
  <si>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</si>
  <si>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</si>
  <si>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</si>
  <si>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</si>
  <si>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</si>
  <si>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</si>
  <si>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</si>
  <si>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</si>
  <si>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</si>
  <si>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</si>
  <si>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</si>
  <si>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</si>
  <si>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</si>
  <si>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</si>
  <si>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</si>
  <si>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</si>
  <si>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</si>
  <si>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</si>
  <si>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</si>
  <si>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</si>
  <si>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</si>
  <si>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</si>
  <si>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</si>
  <si>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</si>
  <si>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</si>
  <si>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</si>
  <si>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</si>
  <si>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</si>
  <si>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</si>
  <si>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</si>
  <si>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</si>
  <si>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</si>
  <si>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</si>
  <si>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</si>
  <si>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</si>
  <si>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</si>
  <si>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</si>
  <si>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</si>
  <si>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</si>
  <si>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</si>
  <si>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</si>
  <si>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</si>
  <si>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</si>
  <si>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</si>
  <si>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</si>
  <si>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</si>
  <si>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</si>
  <si>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</si>
  <si>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</si>
  <si>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</si>
  <si>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</si>
  <si>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</si>
  <si>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</si>
  <si>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</si>
  <si>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</si>
  <si>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</si>
  <si>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</si>
  <si>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</si>
  <si>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</si>
  <si>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</si>
  <si>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</si>
  <si>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</si>
  <si>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</si>
  <si>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</si>
  <si>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</si>
  <si>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</si>
  <si>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</si>
  <si>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</si>
  <si>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</si>
  <si>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</si>
  <si>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</si>
  <si>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</si>
  <si>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</si>
  <si>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</si>
  <si>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</si>
  <si>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</si>
  <si>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</si>
  <si>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</si>
  <si>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</si>
  <si>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</si>
  <si>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</si>
  <si>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</si>
  <si>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</si>
  <si>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</si>
  <si>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</si>
  <si>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</si>
  <si>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</si>
  <si>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</si>
  <si>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</si>
  <si>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</si>
  <si>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</si>
  <si>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</si>
  <si>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</si>
  <si>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</si>
  <si>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</si>
  <si>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</si>
  <si>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</si>
  <si>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</si>
  <si>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</si>
  <si>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</si>
  <si>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</si>
  <si>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</si>
  <si>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</si>
  <si>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</si>
  <si>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</si>
  <si>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</si>
  <si>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</si>
  <si>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</si>
  <si>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</si>
  <si>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</si>
  <si>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</si>
  <si>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</si>
  <si>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</si>
  <si>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</si>
  <si>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</si>
  <si>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</si>
  <si>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</si>
  <si>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</si>
  <si>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</si>
  <si>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</si>
  <si>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</si>
  <si>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</si>
  <si>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</si>
  <si>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</si>
  <si>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</si>
  <si>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</si>
  <si>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</si>
  <si>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</si>
  <si>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</si>
  <si>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</si>
  <si>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</si>
  <si>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</si>
  <si>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</si>
  <si>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</si>
  <si>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</si>
  <si>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</si>
  <si>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</si>
  <si>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</si>
  <si>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</si>
  <si>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</si>
  <si>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</si>
  <si>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</si>
  <si>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</si>
  <si>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</si>
  <si>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</si>
  <si>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</si>
  <si>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</si>
  <si>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</si>
  <si>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</si>
  <si>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</si>
  <si>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</si>
  <si>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</si>
  <si>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</si>
  <si>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</si>
  <si>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</si>
  <si>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</si>
  <si>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</si>
  <si>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</si>
  <si>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</si>
  <si>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</si>
  <si>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</si>
  <si>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</si>
  <si>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</si>
  <si>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</si>
  <si>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</si>
  <si>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</si>
  <si>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</si>
  <si>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</si>
  <si>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</si>
  <si>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</si>
  <si>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</si>
  <si>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</si>
  <si>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</si>
  <si>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</si>
  <si>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</si>
  <si>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</si>
  <si>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</si>
  <si>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</si>
  <si>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</si>
  <si>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</si>
  <si>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</si>
  <si>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</si>
  <si>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</si>
  <si>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</si>
  <si>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</si>
  <si>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</si>
  <si>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</si>
  <si>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</si>
  <si>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</si>
  <si>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</si>
  <si>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</si>
  <si>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</si>
  <si>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</si>
  <si>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</si>
  <si>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</si>
  <si>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</si>
  <si>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</si>
  <si>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</si>
  <si>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</si>
  <si>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</si>
  <si>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</si>
  <si>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</si>
  <si>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</si>
  <si>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</si>
  <si>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</si>
  <si>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</si>
  <si>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</si>
  <si>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</si>
  <si>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</si>
  <si>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</si>
  <si>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</si>
  <si>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</si>
  <si>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</si>
  <si>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</si>
  <si>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</si>
  <si>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</si>
  <si>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</si>
  <si>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</si>
  <si>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</si>
  <si>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</si>
  <si>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</si>
  <si>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</si>
  <si>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</si>
  <si>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</si>
  <si>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</si>
  <si>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</si>
  <si>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</si>
  <si>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</si>
  <si>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</si>
  <si>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</si>
  <si>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</si>
  <si>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</si>
  <si>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</si>
  <si>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</si>
  <si>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</si>
  <si>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</si>
  <si>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</si>
  <si>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</si>
  <si>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</si>
  <si>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</si>
  <si>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</si>
  <si>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</si>
  <si>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</si>
  <si>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</si>
  <si>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</si>
  <si>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</si>
  <si>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</si>
  <si>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</si>
  <si>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</si>
  <si>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</si>
  <si>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</si>
  <si>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</si>
  <si>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</si>
  <si>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</si>
  <si>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</si>
  <si>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</si>
  <si>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</si>
  <si>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</si>
  <si>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</si>
  <si>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</si>
  <si>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</si>
  <si>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</si>
  <si>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</si>
  <si>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</si>
  <si>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</si>
  <si>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</si>
  <si>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</si>
  <si>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</si>
  <si>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</si>
  <si>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</si>
  <si>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</si>
  <si>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</si>
  <si>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</si>
  <si>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</si>
  <si>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</si>
  <si>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</si>
  <si>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</si>
  <si>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</si>
  <si>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</si>
  <si>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</si>
  <si>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</si>
  <si>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</si>
  <si>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</si>
  <si>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</si>
  <si>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</si>
  <si>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</si>
  <si>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</si>
  <si>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</si>
  <si>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</si>
  <si>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</si>
  <si>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</si>
  <si>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</si>
  <si>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</si>
  <si>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</si>
  <si>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</si>
  <si>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</si>
  <si>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</si>
  <si>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</si>
  <si>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</si>
  <si>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</si>
  <si>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</si>
  <si>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</si>
  <si>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</si>
  <si>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</si>
  <si>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</si>
  <si>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</si>
  <si>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</si>
  <si>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</si>
  <si>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</si>
  <si>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</si>
  <si>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</si>
  <si>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</si>
  <si>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</si>
  <si>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</si>
  <si>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</si>
  <si>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</si>
  <si>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</si>
  <si>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</si>
  <si>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</si>
  <si>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</si>
  <si>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</si>
  <si>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</si>
  <si>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</si>
  <si>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</si>
  <si>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</si>
  <si>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</si>
  <si>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</si>
  <si>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</si>
  <si>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</si>
  <si>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</si>
  <si>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</si>
  <si>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</si>
  <si>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</si>
  <si>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</si>
  <si>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</si>
  <si>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</si>
  <si>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</si>
  <si>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</si>
  <si>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</si>
  <si>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</si>
  <si>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</si>
  <si>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</si>
  <si>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</si>
  <si>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</si>
  <si>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</si>
  <si>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</si>
  <si>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</si>
  <si>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</si>
  <si>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</si>
  <si>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</si>
  <si>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</si>
  <si>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</si>
  <si>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</si>
  <si>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</si>
  <si>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</si>
  <si>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</si>
  <si>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</si>
  <si>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</si>
  <si>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</si>
  <si>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</si>
  <si>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</si>
  <si>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</si>
  <si>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</si>
  <si>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</si>
  <si>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</si>
  <si>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</si>
  <si>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</si>
  <si>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</si>
  <si>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</si>
  <si>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</si>
  <si>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</si>
  <si>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</si>
  <si>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</si>
  <si>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</si>
  <si>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</si>
  <si>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</si>
  <si>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</si>
  <si>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</si>
  <si>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</si>
  <si>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</si>
  <si>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</si>
  <si>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</si>
  <si>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</si>
  <si>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</si>
  <si>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</si>
  <si>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</si>
  <si>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</si>
  <si>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</si>
  <si>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</si>
  <si>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</si>
  <si>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</si>
  <si>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</si>
  <si>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</si>
  <si>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</si>
  <si>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</si>
  <si>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</si>
  <si>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</si>
  <si>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</si>
  <si>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</si>
  <si>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</si>
  <si>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</si>
  <si>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</si>
  <si>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</si>
  <si>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</si>
  <si>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</si>
  <si>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</si>
  <si>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</si>
  <si>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</si>
  <si>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</si>
  <si>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</si>
  <si>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</si>
  <si>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</si>
  <si>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</si>
  <si>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</si>
  <si>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</si>
  <si>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</si>
  <si>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</si>
  <si>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</si>
  <si>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</si>
  <si>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</si>
  <si>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</si>
  <si>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</si>
  <si>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</si>
  <si>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</si>
  <si>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</si>
  <si>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</si>
  <si>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</si>
  <si>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</si>
  <si>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</si>
  <si>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</si>
  <si>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</si>
  <si>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</si>
  <si>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</si>
  <si>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</si>
  <si>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</si>
  <si>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</si>
  <si>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</si>
  <si>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</si>
  <si>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</si>
  <si>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</si>
  <si>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</si>
  <si>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</si>
  <si>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</si>
  <si>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</si>
  <si>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</si>
  <si>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</si>
  <si>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</si>
  <si>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</si>
  <si>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</si>
  <si>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</si>
  <si>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</si>
  <si>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</si>
  <si>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</si>
  <si>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</si>
  <si>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</si>
  <si>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</si>
  <si>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</si>
  <si>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</si>
  <si>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</si>
  <si>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</si>
  <si>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</si>
  <si>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</si>
  <si>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</si>
  <si>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</si>
  <si>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</si>
  <si>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</si>
  <si>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</si>
  <si>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</si>
  <si>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</si>
  <si>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</si>
  <si>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</si>
  <si>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</si>
  <si>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</si>
  <si>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</si>
  <si>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</si>
  <si>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</si>
  <si>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</si>
  <si>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</si>
  <si>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</si>
  <si>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</si>
  <si>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</si>
  <si>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</si>
  <si>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</si>
  <si>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</si>
  <si>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</si>
  <si>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</si>
  <si>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</si>
  <si>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</si>
  <si>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</si>
  <si>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</si>
  <si>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</si>
  <si>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</si>
  <si>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</si>
  <si>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</si>
  <si>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</si>
  <si>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</si>
  <si>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</si>
  <si>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</si>
  <si>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</si>
  <si>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</si>
  <si>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</si>
  <si>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</si>
  <si>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</si>
  <si>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</si>
  <si>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</si>
  <si>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</si>
  <si>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</si>
  <si>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</si>
  <si>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</si>
  <si>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</si>
  <si>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</si>
  <si>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</si>
  <si>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</si>
  <si>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</si>
  <si>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</si>
  <si>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</si>
  <si>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</si>
  <si>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</si>
  <si>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</si>
  <si>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</si>
  <si>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</si>
  <si>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</si>
  <si>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</si>
  <si>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</si>
  <si>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</si>
  <si>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</si>
  <si>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</si>
  <si>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</si>
  <si>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</si>
  <si>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</si>
  <si>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</si>
  <si>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</si>
  <si>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</si>
  <si>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</si>
  <si>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</si>
  <si>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</si>
  <si>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</si>
  <si>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</si>
  <si>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</si>
  <si>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</si>
  <si>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</si>
  <si>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</si>
  <si>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</si>
  <si>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</si>
  <si>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</si>
  <si>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</si>
  <si>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</si>
  <si>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</si>
  <si>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</si>
  <si>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</si>
  <si>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</si>
  <si>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</si>
  <si>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</si>
  <si>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</si>
  <si>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</si>
  <si>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</si>
  <si>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</si>
  <si>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</si>
  <si>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</si>
  <si>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</si>
  <si>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</si>
  <si>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</si>
  <si>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</si>
  <si>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</si>
  <si>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</si>
  <si>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</si>
  <si>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</si>
  <si>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</si>
  <si>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</si>
  <si>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</si>
  <si>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</si>
  <si>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</si>
  <si>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</si>
  <si>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</si>
  <si>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</si>
  <si>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</si>
  <si>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</si>
  <si>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</si>
  <si>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</si>
  <si>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</si>
  <si>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</si>
  <si>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</si>
  <si>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</si>
  <si>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</si>
  <si>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</si>
  <si>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</si>
  <si>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</si>
  <si>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</si>
  <si>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</si>
  <si>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</si>
  <si>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</si>
  <si>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</si>
  <si>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</si>
  <si>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</si>
  <si>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</si>
  <si>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</si>
  <si>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</si>
  <si>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</si>
  <si>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</si>
  <si>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</si>
  <si>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</si>
  <si>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</si>
  <si>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</si>
  <si>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</si>
  <si>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</si>
  <si>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</si>
  <si>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</si>
  <si>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</si>
  <si>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</si>
  <si>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</si>
  <si>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</si>
  <si>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</si>
  <si>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</si>
  <si>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</si>
  <si>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</si>
  <si>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</si>
  <si>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</si>
  <si>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</si>
  <si>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</si>
  <si>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</si>
  <si>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</si>
  <si>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</si>
  <si>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</si>
  <si>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</si>
  <si>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</si>
  <si>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</si>
  <si>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</si>
  <si>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</si>
  <si>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</si>
  <si>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</si>
  <si>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</si>
  <si>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</si>
  <si>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</si>
  <si>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</si>
  <si>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</si>
  <si>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</si>
  <si>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</si>
  <si>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</si>
  <si>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</si>
  <si>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</si>
  <si>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</si>
  <si>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</si>
  <si>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</si>
  <si>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</si>
  <si>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</si>
  <si>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</si>
  <si>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</si>
  <si>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</si>
  <si>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</si>
  <si>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</si>
  <si>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</si>
  <si>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</si>
  <si>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</si>
  <si>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</si>
  <si>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</si>
  <si>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</si>
  <si>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</si>
  <si>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</si>
  <si>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</si>
  <si>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</si>
  <si>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</si>
  <si>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</si>
  <si>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</si>
  <si>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</si>
  <si>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</si>
  <si>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</si>
  <si>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</si>
  <si>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</si>
  <si>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</si>
  <si>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</si>
  <si>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</si>
  <si>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</si>
  <si>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</si>
  <si>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</si>
  <si>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</si>
  <si>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</si>
  <si>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</si>
  <si>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</si>
  <si>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</si>
  <si>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</si>
  <si>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</si>
  <si>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</si>
  <si>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</si>
  <si>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</si>
  <si>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</si>
  <si>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</si>
  <si>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</si>
  <si>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</si>
  <si>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</si>
  <si>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</si>
  <si>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</si>
  <si>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</si>
  <si>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</si>
  <si>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</si>
  <si>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</si>
  <si>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</si>
  <si>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</si>
  <si>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</si>
  <si>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</si>
  <si>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</si>
  <si>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</si>
  <si>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</si>
  <si>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</si>
  <si>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</si>
  <si>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</si>
  <si>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</si>
  <si>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</si>
  <si>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</si>
  <si>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</si>
  <si>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</si>
  <si>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</si>
  <si>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</si>
  <si>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</si>
  <si>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</si>
  <si>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</si>
  <si>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</si>
  <si>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</si>
  <si>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</si>
  <si>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</si>
  <si>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</si>
  <si>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</si>
  <si>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</si>
  <si>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</si>
  <si>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</si>
  <si>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</si>
  <si>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</si>
  <si>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</si>
  <si>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</si>
  <si>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</si>
  <si>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</si>
  <si>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</si>
  <si>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</si>
  <si>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</si>
  <si>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</si>
  <si>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</si>
  <si>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</si>
  <si>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</si>
  <si>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</si>
  <si>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</si>
  <si>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</si>
  <si>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</si>
  <si>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</si>
  <si>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</si>
  <si>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</si>
  <si>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</si>
  <si>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</si>
  <si>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</si>
  <si>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</si>
  <si>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</si>
  <si>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</si>
  <si>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</si>
  <si>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</si>
  <si>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</si>
  <si>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</si>
  <si>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</si>
  <si>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</si>
  <si>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</si>
  <si>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</si>
  <si>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</si>
  <si>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</si>
  <si>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</si>
  <si>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</si>
  <si>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</si>
  <si>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</si>
  <si>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</si>
  <si>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</si>
  <si>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</si>
  <si>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</si>
  <si>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</si>
  <si>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</si>
  <si>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</si>
  <si>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</si>
  <si>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</si>
  <si>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</si>
  <si>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</si>
  <si>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</si>
  <si>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</si>
  <si>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</si>
  <si>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</si>
  <si>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</si>
  <si>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</si>
  <si>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</si>
  <si>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</si>
  <si>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</si>
  <si>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</si>
  <si>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</si>
  <si>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</si>
  <si>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</si>
  <si>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</si>
  <si>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</si>
  <si>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</si>
  <si>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</si>
  <si>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</si>
  <si>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</si>
  <si>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</si>
  <si>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</si>
  <si>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</si>
  <si>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</si>
  <si>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</si>
  <si>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</si>
  <si>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</si>
  <si>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</si>
  <si>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</si>
  <si>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</si>
  <si>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</si>
  <si>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</si>
  <si>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</si>
  <si>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</si>
  <si>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</si>
  <si>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</si>
  <si>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</si>
  <si>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</si>
  <si>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</si>
  <si>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</si>
  <si>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</si>
  <si>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</si>
  <si>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</si>
  <si>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</si>
  <si>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</si>
  <si>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</si>
  <si>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</si>
  <si>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</si>
  <si>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</si>
  <si>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</si>
  <si>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</si>
  <si>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</si>
  <si>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</si>
  <si>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</si>
  <si>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</si>
  <si>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</si>
  <si>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</si>
  <si>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</si>
  <si>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</si>
  <si>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</si>
  <si>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</si>
  <si>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</si>
  <si>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</si>
  <si>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</si>
  <si>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</si>
  <si>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</si>
  <si>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</si>
  <si>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</si>
  <si>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</si>
  <si>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</si>
  <si>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</si>
  <si>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</si>
  <si>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</si>
  <si>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</si>
  <si>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</si>
  <si>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</si>
  <si>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</si>
  <si>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</si>
  <si>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</si>
  <si>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</si>
  <si>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</si>
  <si>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</si>
  <si>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</si>
  <si>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</si>
  <si>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</si>
  <si>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</si>
  <si>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</si>
  <si>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</si>
  <si>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</si>
  <si>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</si>
  <si>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</si>
  <si>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</si>
  <si>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</si>
  <si>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</si>
  <si>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</si>
  <si>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</si>
  <si>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</si>
  <si>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</si>
  <si>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</si>
  <si>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</si>
  <si>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</si>
  <si>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</si>
  <si>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</si>
  <si>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</si>
  <si>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</si>
  <si>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</si>
  <si>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</si>
  <si>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</si>
  <si>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</si>
  <si>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</si>
  <si>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</si>
  <si>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</si>
  <si>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</si>
  <si>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</si>
  <si>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</si>
  <si>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</si>
  <si>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</si>
  <si>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</si>
  <si>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</si>
  <si>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</si>
  <si>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</si>
  <si>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</si>
  <si>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</si>
  <si>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</si>
  <si>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</si>
  <si>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</si>
  <si>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</si>
  <si>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</si>
  <si>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</si>
  <si>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</si>
  <si>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</si>
  <si>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</si>
  <si>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</si>
  <si>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</si>
  <si>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</si>
  <si>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</si>
  <si>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</si>
  <si>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</si>
  <si>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</si>
  <si>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</si>
  <si>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</si>
  <si>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</si>
  <si>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</si>
  <si>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</si>
  <si>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</si>
  <si>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</si>
  <si>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</si>
  <si>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</si>
  <si>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</si>
  <si>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</si>
  <si>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</si>
  <si>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</si>
  <si>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</si>
  <si>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</si>
  <si>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</si>
  <si>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</si>
  <si>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</si>
  <si>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</si>
  <si>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</si>
  <si>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</si>
  <si>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</si>
  <si>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</si>
  <si>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</si>
  <si>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</si>
  <si>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</si>
  <si>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</si>
  <si>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</si>
  <si>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</si>
  <si>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</si>
  <si>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</si>
  <si>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</si>
  <si>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</si>
  <si>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</si>
  <si>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</si>
  <si>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</si>
  <si>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</si>
  <si>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</si>
  <si>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</si>
  <si>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</si>
  <si>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</si>
  <si>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</si>
  <si>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</si>
  <si>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</si>
  <si>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</si>
  <si>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</si>
  <si>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</si>
  <si>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</si>
  <si>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</si>
  <si>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</si>
  <si>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</si>
  <si>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</si>
  <si>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</si>
  <si>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</si>
  <si>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</si>
  <si>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</si>
  <si>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</si>
  <si>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</si>
  <si>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</si>
  <si>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</si>
  <si>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</si>
  <si>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</si>
  <si>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</si>
  <si>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</si>
  <si>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</si>
  <si>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</si>
  <si>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</si>
  <si>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</si>
  <si>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</si>
  <si>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</si>
  <si>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</si>
  <si>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</si>
  <si>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</si>
  <si>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</si>
  <si>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</si>
  <si>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</si>
  <si>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</si>
  <si>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</si>
  <si>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</si>
  <si>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</si>
  <si>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</si>
  <si>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</si>
  <si>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</si>
  <si>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</si>
  <si>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</si>
  <si>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</si>
  <si>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</si>
  <si>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</si>
  <si>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</si>
  <si>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</si>
  <si>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</si>
  <si>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</si>
  <si>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</si>
  <si>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</si>
  <si>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</si>
  <si>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</si>
  <si>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</si>
  <si>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</si>
  <si>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</si>
  <si>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</si>
  <si>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</si>
  <si>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</si>
  <si>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</si>
  <si>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</si>
  <si>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</si>
  <si>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</si>
  <si>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</si>
  <si>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</si>
  <si>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</si>
  <si>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</si>
  <si>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</si>
  <si>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</si>
  <si>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</si>
  <si>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</si>
  <si>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</si>
  <si>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</si>
  <si>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</si>
  <si>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</si>
  <si>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</si>
  <si>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</si>
  <si>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</si>
  <si>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</si>
  <si>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</si>
  <si>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</si>
  <si>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</si>
  <si>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</si>
  <si>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</si>
  <si>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</si>
  <si>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</si>
  <si>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</si>
  <si>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</si>
  <si>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</si>
  <si>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</si>
  <si>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</si>
  <si>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</si>
  <si>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</si>
  <si>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</si>
  <si>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</si>
  <si>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</si>
  <si>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</si>
  <si>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</si>
  <si>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</si>
  <si>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</si>
  <si>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</si>
  <si>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</si>
  <si>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</si>
  <si>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</si>
  <si>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</si>
  <si>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</si>
  <si>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</si>
  <si>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</si>
  <si>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</si>
  <si>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</si>
  <si>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</si>
  <si>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</si>
  <si>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</si>
  <si>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</si>
  <si>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</si>
  <si>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</si>
  <si>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</si>
  <si>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</si>
  <si>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</si>
  <si>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</si>
  <si>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</si>
  <si>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</si>
  <si>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</si>
  <si>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</si>
  <si>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</si>
  <si>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</si>
  <si>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</si>
  <si>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</si>
  <si>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</si>
  <si>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</si>
  <si>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</si>
  <si>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</si>
  <si>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</si>
  <si>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</si>
  <si>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</si>
  <si>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</si>
  <si>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</si>
  <si>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</si>
  <si>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</si>
  <si>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</si>
  <si>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</si>
  <si>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</si>
  <si>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</si>
  <si>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</si>
  <si>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</si>
  <si>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</si>
  <si>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</si>
  <si>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</si>
  <si>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</si>
  <si>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</si>
  <si>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</si>
  <si>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</si>
  <si>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</si>
  <si>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</si>
  <si>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</si>
  <si>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</si>
  <si>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</si>
  <si>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</si>
  <si>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</si>
  <si>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</si>
  <si>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</si>
  <si>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</si>
  <si>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</si>
  <si>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</si>
  <si>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</si>
  <si>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</si>
  <si>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</si>
  <si>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</si>
  <si>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</si>
  <si>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</si>
  <si>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</si>
  <si>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</si>
  <si>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</si>
  <si>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</si>
  <si>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</si>
  <si>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</si>
  <si>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</si>
  <si>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</si>
  <si>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</si>
  <si>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</si>
  <si>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</si>
  <si>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</si>
  <si>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</si>
  <si>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</si>
  <si>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</si>
  <si>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</si>
  <si>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</si>
  <si>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</si>
  <si>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</si>
  <si>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</si>
  <si>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</si>
  <si>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</si>
  <si>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</si>
  <si>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</si>
  <si>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</si>
  <si>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</si>
  <si>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</si>
  <si>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</si>
  <si>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</si>
  <si>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</si>
  <si>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</si>
  <si>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</si>
  <si>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</si>
  <si>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</si>
  <si>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</si>
  <si>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</si>
  <si>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</si>
  <si>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</si>
  <si>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</si>
  <si>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</si>
  <si>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</si>
  <si>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</si>
  <si>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</si>
  <si>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</si>
  <si>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</si>
  <si>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</si>
  <si>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</si>
  <si>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</si>
  <si>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</si>
  <si>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</si>
  <si>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</si>
  <si>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</si>
  <si>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</si>
  <si>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</si>
  <si>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</si>
  <si>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</si>
  <si>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</si>
  <si>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</si>
  <si>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</si>
  <si>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</si>
  <si>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</si>
  <si>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</si>
  <si>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</si>
  <si>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</si>
  <si>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</si>
  <si>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</si>
  <si>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</si>
  <si>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</si>
  <si>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</si>
  <si>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</si>
  <si>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</si>
  <si>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</si>
  <si>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</si>
  <si>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</si>
  <si>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</si>
  <si>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</si>
  <si>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</si>
  <si>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</si>
  <si>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</si>
  <si>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</si>
  <si>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</si>
  <si>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</si>
  <si>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</si>
  <si>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</si>
  <si>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</si>
  <si>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</si>
  <si>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</si>
  <si>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</si>
  <si>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</si>
  <si>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</si>
  <si>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</si>
  <si>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</si>
  <si>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</si>
  <si>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</si>
  <si>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</si>
  <si>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</si>
  <si>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</si>
  <si>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</si>
  <si>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</si>
  <si>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</si>
  <si>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</si>
  <si>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</si>
  <si>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</si>
  <si>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</si>
  <si>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</si>
  <si>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</si>
  <si>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</si>
  <si>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</si>
  <si>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</si>
  <si>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</si>
  <si>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</si>
  <si>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</si>
  <si>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</si>
  <si>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</si>
  <si>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</si>
  <si>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</si>
  <si>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</si>
  <si>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</si>
  <si>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</si>
  <si>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</si>
  <si>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</si>
  <si>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</si>
  <si>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</si>
  <si>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</si>
  <si>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</si>
  <si>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</si>
  <si>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</si>
  <si>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</si>
  <si>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</si>
  <si>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</si>
  <si>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</si>
  <si>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</si>
  <si>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</si>
  <si>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</si>
  <si>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</si>
  <si>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</si>
  <si>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</si>
  <si>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</si>
  <si>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</si>
  <si>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</si>
  <si>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</si>
  <si>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</si>
  <si>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</si>
  <si>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</si>
  <si>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</si>
  <si>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</si>
  <si>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</si>
  <si>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</si>
  <si>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</si>
  <si>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</si>
  <si>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</si>
  <si>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</si>
  <si>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</si>
  <si>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</si>
  <si>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</si>
  <si>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</si>
  <si>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</si>
  <si>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</si>
  <si>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</si>
  <si>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</si>
  <si>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</si>
  <si>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</si>
  <si>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</si>
  <si>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</si>
  <si>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</si>
  <si>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</si>
  <si>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</si>
  <si>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</si>
  <si>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</si>
  <si>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</si>
  <si>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</si>
  <si>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</si>
  <si>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</si>
  <si>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</si>
  <si>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</si>
  <si>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</si>
  <si>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</si>
  <si>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</si>
  <si>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</si>
  <si>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</si>
  <si>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</si>
  <si>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</si>
  <si>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</si>
  <si>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</si>
  <si>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</si>
  <si>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</si>
  <si>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</si>
  <si>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</si>
  <si>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</si>
  <si>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</si>
  <si>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</si>
  <si>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</si>
  <si>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</si>
  <si>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</si>
  <si>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</si>
  <si>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</si>
  <si>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</si>
  <si>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</si>
  <si>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</si>
  <si>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</si>
  <si>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</si>
  <si>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</si>
  <si>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</si>
  <si>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</si>
  <si>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</si>
  <si>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</si>
  <si>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</si>
  <si>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</si>
  <si>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</si>
  <si>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</si>
  <si>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</si>
  <si>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</si>
  <si>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</si>
  <si>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</si>
  <si>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</si>
  <si>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</si>
  <si>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</si>
  <si>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</si>
  <si>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</si>
  <si>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</si>
  <si>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</si>
  <si>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</si>
  <si>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</si>
  <si>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</si>
  <si>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</si>
  <si>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</si>
  <si>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</si>
  <si>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</si>
  <si>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</si>
  <si>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</si>
  <si>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</si>
  <si>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</si>
  <si>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</si>
  <si>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</si>
  <si>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</si>
  <si>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</si>
  <si>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</si>
  <si>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</si>
  <si>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</si>
  <si>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</si>
  <si>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</si>
  <si>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</si>
  <si>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</si>
  <si>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</si>
  <si>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</si>
  <si>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</si>
  <si>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</si>
  <si>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</si>
  <si>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</si>
  <si>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</si>
  <si>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</si>
  <si>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</si>
  <si>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</si>
  <si>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</si>
  <si>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</si>
  <si>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</si>
  <si>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</si>
  <si>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</si>
  <si>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</si>
  <si>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</si>
  <si>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</si>
  <si>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</si>
  <si>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</si>
  <si>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</si>
  <si>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</si>
  <si>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</si>
  <si>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</si>
  <si>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</si>
  <si>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</si>
  <si>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</si>
  <si>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</si>
  <si>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</si>
  <si>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</si>
  <si>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</si>
  <si>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</si>
  <si>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</si>
  <si>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</si>
  <si>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</si>
  <si>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</si>
  <si>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</si>
  <si>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</si>
  <si>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</si>
  <si>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</si>
  <si>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</si>
  <si>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</si>
  <si>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</si>
  <si>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</si>
  <si>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</si>
  <si>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</si>
  <si>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</si>
  <si>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</si>
  <si>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</si>
  <si>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</si>
  <si>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</si>
  <si>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</si>
  <si>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</si>
  <si>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</si>
  <si>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</si>
  <si>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</si>
  <si>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</si>
  <si>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</si>
  <si>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</si>
  <si>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</si>
  <si>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</si>
  <si>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</si>
  <si>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</si>
  <si>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</si>
  <si>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</si>
  <si>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</si>
  <si>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</si>
  <si>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</si>
  <si>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</si>
  <si>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</si>
  <si>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</si>
  <si>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</si>
  <si>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</si>
  <si>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</si>
  <si>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</si>
  <si>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</si>
  <si>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</si>
  <si>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</si>
  <si>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</si>
  <si>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</si>
  <si>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</si>
  <si>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</si>
  <si>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</si>
  <si>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</si>
  <si>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</si>
  <si>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</si>
  <si>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</si>
  <si>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</si>
  <si>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</si>
  <si>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</si>
  <si>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</si>
  <si>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</si>
  <si>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</si>
  <si>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</si>
  <si>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</si>
  <si>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</si>
  <si>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</si>
  <si>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</si>
  <si>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</si>
  <si>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</si>
  <si>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</si>
  <si>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</si>
  <si>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</si>
  <si>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</si>
  <si>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</si>
  <si>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</si>
  <si>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</si>
  <si>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</si>
  <si>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</si>
  <si>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</si>
  <si>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</si>
  <si>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</si>
  <si>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</si>
  <si>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</si>
  <si>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</si>
  <si>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</si>
  <si>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</si>
  <si>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</si>
  <si>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</si>
  <si>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</si>
  <si>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</si>
  <si>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</si>
  <si>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</si>
  <si>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</si>
  <si>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</si>
  <si>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</si>
  <si>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</si>
  <si>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</si>
  <si>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</si>
  <si>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</si>
  <si>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</si>
  <si>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</si>
  <si>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</si>
  <si>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</si>
  <si>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</si>
  <si>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</si>
  <si>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</si>
  <si>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</si>
  <si>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</si>
  <si>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</si>
  <si>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</si>
  <si>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</si>
  <si>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</si>
  <si>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</si>
  <si>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</si>
  <si>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</si>
  <si>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</si>
  <si>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</si>
  <si>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</si>
  <si>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</si>
  <si>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</si>
  <si>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</si>
  <si>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</si>
  <si>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</si>
  <si>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</si>
  <si>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</si>
  <si>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</si>
  <si>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</si>
  <si>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</si>
  <si>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</si>
  <si>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</si>
  <si>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</si>
  <si>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</si>
  <si>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</si>
  <si>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</si>
  <si>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</si>
  <si>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</si>
  <si>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</si>
  <si>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</si>
  <si>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</si>
  <si>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</si>
  <si>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</si>
  <si>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</si>
  <si>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</si>
  <si>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</si>
  <si>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</si>
  <si>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</si>
  <si>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</si>
  <si>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</si>
  <si>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</si>
  <si>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</si>
  <si>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</si>
  <si>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</si>
  <si>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</si>
  <si>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</si>
  <si>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</si>
  <si>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</si>
  <si>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</si>
  <si>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</si>
  <si>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</si>
  <si>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</si>
  <si>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</si>
  <si>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</si>
  <si>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</si>
  <si>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</si>
  <si>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</si>
  <si>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</si>
  <si>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</si>
  <si>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</si>
  <si>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</si>
  <si>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</si>
  <si>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</si>
  <si>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</si>
  <si>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</si>
  <si>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</si>
  <si>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</si>
  <si>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</si>
  <si>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</si>
  <si>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</si>
  <si>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</si>
  <si>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</si>
  <si>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</si>
  <si>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</si>
  <si>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</si>
  <si>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</si>
  <si>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</si>
  <si>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</si>
  <si>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</si>
  <si>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</si>
  <si>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</si>
  <si>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</si>
  <si>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</si>
  <si>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</si>
  <si>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</si>
  <si>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</si>
  <si>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</si>
  <si>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</si>
  <si>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</si>
  <si>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</si>
  <si>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</si>
  <si>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</si>
  <si>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</si>
  <si>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</si>
  <si>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</si>
  <si>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</si>
  <si>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</si>
  <si>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</si>
  <si>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</si>
  <si>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</si>
  <si>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</si>
  <si>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</si>
  <si>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</si>
  <si>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</si>
  <si>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</si>
  <si>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</si>
  <si>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</si>
  <si>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</si>
  <si>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</si>
  <si>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</si>
  <si>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</si>
  <si>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</si>
  <si>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</si>
  <si>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</si>
  <si>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</si>
  <si>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</si>
  <si>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</si>
  <si>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</si>
  <si>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</si>
  <si>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</si>
  <si>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</si>
  <si>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</si>
  <si>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</si>
  <si>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</si>
  <si>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</si>
  <si>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</si>
  <si>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</si>
  <si>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</si>
  <si>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</si>
  <si>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</si>
  <si>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</si>
  <si>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</si>
  <si>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</si>
  <si>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</si>
  <si>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</si>
  <si>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</si>
  <si>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</si>
  <si>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</si>
  <si>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</si>
  <si>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</si>
  <si>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</si>
  <si>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</si>
  <si>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</si>
  <si>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</si>
  <si>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</si>
  <si>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</si>
  <si>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</si>
  <si>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</si>
  <si>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</si>
  <si>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</si>
  <si>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</si>
  <si>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</si>
  <si>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</si>
  <si>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</si>
  <si>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</si>
  <si>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</si>
  <si>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</si>
  <si>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</si>
  <si>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</si>
  <si>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</si>
  <si>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</si>
  <si>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</si>
  <si>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</si>
  <si>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</si>
  <si>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</si>
  <si>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</si>
  <si>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</si>
  <si>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</si>
  <si>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</si>
  <si>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</si>
  <si>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</si>
  <si>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</si>
  <si>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</si>
  <si>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</si>
  <si>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</si>
  <si>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</si>
  <si>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</si>
  <si>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</si>
  <si>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</si>
  <si>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</si>
  <si>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</si>
  <si>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</si>
  <si>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</si>
  <si>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</si>
  <si>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</si>
  <si>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</si>
  <si>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</si>
  <si>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</si>
  <si>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</si>
  <si>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</si>
  <si>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</si>
  <si>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</si>
  <si>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</si>
  <si>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</si>
  <si>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</si>
  <si>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</si>
  <si>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</si>
  <si>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</si>
  <si>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</si>
  <si>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</si>
  <si>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</si>
  <si>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</si>
  <si>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</si>
  <si>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</si>
  <si>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</si>
  <si>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</si>
  <si>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</si>
  <si>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</si>
  <si>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</si>
  <si>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</si>
  <si>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</si>
  <si>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</si>
  <si>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</si>
  <si>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</si>
  <si>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</si>
  <si>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</si>
  <si>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</si>
  <si>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</si>
  <si>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</si>
  <si>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</si>
  <si>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</si>
  <si>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</si>
  <si>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</si>
  <si>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</si>
  <si>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</si>
  <si>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</si>
  <si>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</si>
  <si>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</si>
  <si>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</si>
  <si>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</si>
  <si>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</si>
  <si>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</si>
  <si>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</si>
  <si>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</si>
  <si>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</si>
  <si>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</si>
  <si>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</si>
  <si>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</si>
  <si>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</si>
  <si>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</si>
  <si>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</si>
  <si>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</si>
  <si>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</si>
  <si>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</si>
  <si>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</si>
  <si>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</si>
  <si>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</si>
  <si>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</si>
  <si>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</si>
  <si>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</si>
  <si>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</si>
  <si>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</si>
  <si>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</si>
  <si>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</si>
  <si>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</si>
  <si>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</si>
  <si>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</si>
  <si>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</si>
  <si>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</si>
  <si>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</si>
  <si>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</si>
  <si>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</si>
  <si>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</si>
  <si>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</si>
  <si>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</si>
  <si>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</si>
  <si>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</si>
  <si>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</si>
  <si>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</si>
  <si>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</si>
  <si>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</si>
  <si>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</si>
  <si>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</si>
  <si>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</si>
  <si>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</si>
  <si>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</si>
  <si>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</si>
  <si>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</si>
  <si>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</si>
  <si>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</si>
  <si>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</si>
  <si>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</si>
  <si>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</si>
  <si>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</si>
  <si>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</si>
  <si>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</si>
  <si>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</si>
  <si>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</si>
  <si>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</si>
  <si>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</si>
  <si>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</si>
  <si>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</si>
  <si>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</si>
  <si>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</si>
  <si>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</si>
  <si>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</si>
  <si>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</si>
  <si>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</si>
  <si>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</si>
  <si>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</si>
  <si>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</si>
  <si>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</si>
  <si>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</si>
  <si>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</si>
  <si>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</si>
  <si>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</si>
  <si>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</si>
  <si>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</si>
  <si>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</si>
  <si>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</si>
  <si>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</si>
  <si>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</si>
  <si>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</si>
  <si>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</si>
  <si>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</si>
  <si>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</si>
  <si>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</si>
  <si>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</si>
  <si>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</si>
  <si>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</si>
  <si>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</si>
  <si>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</si>
  <si>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</si>
  <si>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</si>
  <si>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</si>
  <si>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</si>
  <si>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</si>
  <si>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</si>
  <si>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</si>
  <si>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</si>
  <si>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</si>
  <si>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</si>
  <si>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</si>
  <si>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</si>
  <si>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</si>
  <si>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</si>
  <si>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</si>
  <si>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</si>
  <si>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</si>
  <si>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</si>
  <si>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</si>
  <si>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</si>
  <si>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</si>
  <si>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</si>
  <si>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</si>
  <si>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</si>
  <si>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</si>
  <si>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</si>
  <si>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</si>
  <si>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</si>
  <si>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</si>
  <si>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</si>
  <si>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</si>
  <si>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</si>
  <si>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</si>
  <si>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</si>
  <si>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</si>
  <si>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</si>
  <si>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</si>
  <si>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</si>
  <si>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</si>
  <si>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</si>
  <si>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</si>
  <si>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</si>
  <si>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</si>
  <si>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</si>
  <si>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</si>
  <si>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</si>
  <si>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</si>
  <si>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</si>
  <si>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</si>
  <si>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</si>
  <si>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</si>
  <si>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</si>
  <si>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</si>
  <si>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</si>
  <si>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</si>
  <si>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</si>
  <si>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</si>
  <si>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</si>
  <si>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</si>
  <si>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</si>
  <si>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</si>
  <si>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</si>
  <si>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</si>
  <si>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</si>
  <si>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</si>
  <si>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</si>
  <si>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</si>
  <si>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</si>
  <si>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</si>
  <si>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</si>
  <si>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</si>
  <si>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</si>
  <si>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</si>
  <si>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</si>
  <si>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</si>
  <si>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</si>
  <si>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</si>
  <si>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</si>
  <si>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</si>
  <si>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</si>
  <si>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</si>
  <si>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</si>
  <si>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</si>
  <si>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</si>
  <si>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</si>
  <si>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</si>
  <si>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</si>
  <si>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</si>
  <si>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</si>
  <si>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</si>
  <si>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</si>
  <si>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</si>
  <si>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</si>
  <si>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</si>
  <si>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</si>
  <si>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</si>
  <si>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</si>
  <si>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</si>
  <si>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</si>
  <si>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</si>
  <si>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</si>
  <si>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</si>
  <si>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</si>
  <si>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</si>
  <si>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</si>
  <si>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</si>
  <si>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</si>
  <si>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</si>
  <si>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</si>
  <si>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</si>
  <si>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</si>
  <si>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</si>
  <si>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</si>
  <si>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</si>
  <si>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</si>
  <si>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</si>
  <si>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</si>
  <si>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</si>
  <si>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</si>
  <si>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</si>
  <si>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</si>
  <si>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</si>
  <si>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</si>
  <si>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</si>
  <si>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</si>
  <si>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</si>
  <si>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</si>
  <si>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</si>
  <si>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</si>
  <si>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</si>
  <si>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</si>
  <si>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</si>
  <si>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</si>
  <si>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</si>
  <si>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</si>
  <si>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</si>
  <si>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</si>
  <si>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</si>
  <si>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</si>
  <si>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</si>
  <si>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</si>
  <si>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</si>
  <si>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</si>
  <si>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</si>
  <si>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</si>
  <si>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</si>
  <si>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</si>
  <si>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</si>
  <si>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</si>
  <si>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</si>
  <si>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</si>
  <si>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</si>
  <si>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</si>
  <si>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</si>
  <si>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</si>
  <si>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</si>
  <si>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</si>
  <si>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</si>
  <si>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</si>
  <si>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</si>
  <si>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</si>
  <si>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</si>
  <si>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</si>
  <si>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</si>
  <si>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</si>
  <si>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</si>
  <si>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</si>
  <si>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</si>
  <si>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</si>
  <si>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</si>
  <si>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</si>
  <si>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</si>
  <si>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</si>
  <si>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</si>
  <si>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</si>
  <si>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</si>
  <si>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</si>
  <si>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</si>
  <si>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</si>
  <si>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</si>
  <si>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</si>
  <si>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</si>
  <si>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</si>
  <si>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</si>
  <si>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</si>
  <si>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</si>
  <si>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</si>
  <si>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</si>
  <si>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</si>
  <si>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</si>
  <si>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</si>
  <si>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</si>
  <si>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</si>
  <si>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</si>
  <si>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</si>
  <si>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</si>
  <si>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</si>
  <si>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</si>
  <si>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</si>
  <si>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</si>
  <si>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</si>
  <si>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</si>
  <si>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</si>
  <si>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</si>
  <si>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</si>
  <si>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</si>
  <si>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</si>
  <si>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</si>
  <si>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</si>
  <si>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</si>
  <si>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</si>
  <si>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</si>
  <si>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</si>
  <si>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</si>
  <si>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</si>
  <si>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</si>
  <si>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</si>
  <si>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</si>
  <si>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</si>
  <si>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</si>
  <si>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</si>
  <si>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</si>
  <si>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</si>
  <si>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</si>
  <si>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</si>
  <si>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</si>
  <si>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</si>
  <si>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</si>
  <si>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</si>
  <si>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</si>
  <si>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</si>
  <si>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</si>
  <si>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</si>
  <si>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</si>
  <si>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</si>
  <si>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</si>
  <si>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</si>
  <si>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</si>
  <si>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</si>
  <si>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</si>
  <si>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</si>
  <si>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</si>
  <si>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</si>
  <si>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</si>
  <si>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</si>
  <si>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</si>
  <si>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</si>
  <si>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</si>
  <si>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</si>
  <si>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</si>
  <si>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</si>
  <si>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</si>
  <si>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</si>
  <si>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</si>
  <si>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</si>
  <si>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</si>
  <si>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</si>
  <si>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</si>
  <si>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</si>
  <si>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</si>
  <si>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</si>
  <si>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</si>
  <si>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</si>
  <si>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</si>
  <si>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</si>
  <si>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</si>
  <si>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</si>
  <si>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</si>
  <si>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</si>
  <si>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</si>
  <si>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</si>
  <si>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</si>
  <si>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</si>
  <si>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</si>
  <si>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</si>
  <si>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</si>
  <si>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</si>
  <si>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</si>
  <si>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</si>
  <si>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</si>
  <si>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</si>
  <si>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</si>
  <si>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</si>
  <si>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</si>
  <si>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</si>
  <si>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</si>
  <si>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</si>
  <si>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</si>
  <si>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</si>
  <si>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</si>
  <si>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</si>
  <si>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</si>
  <si>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</si>
  <si>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</si>
  <si>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</si>
  <si>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</si>
  <si>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</si>
  <si>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</si>
  <si>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</si>
  <si>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</si>
  <si>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</si>
  <si>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</si>
  <si>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</si>
  <si>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</si>
  <si>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</si>
  <si>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</si>
  <si>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</si>
  <si>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</si>
  <si>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</si>
  <si>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</si>
  <si>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</si>
  <si>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</si>
  <si>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</si>
  <si>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</si>
  <si>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</si>
  <si>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</si>
  <si>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</si>
  <si>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</si>
  <si>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</si>
  <si>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</si>
  <si>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</si>
  <si>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</si>
  <si>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</si>
  <si>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</si>
  <si>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</si>
  <si>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</si>
  <si>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</si>
  <si>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</si>
  <si>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</si>
  <si>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</si>
  <si>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</si>
  <si>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</si>
  <si>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</si>
  <si>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</si>
  <si>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</si>
  <si>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</si>
  <si>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</si>
  <si>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</si>
  <si>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</si>
  <si>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</si>
  <si>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</si>
  <si>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</si>
  <si>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</si>
  <si>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</si>
  <si>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</si>
  <si>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</si>
  <si>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</si>
  <si>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</si>
  <si>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</si>
  <si>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</si>
  <si>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</si>
  <si>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</si>
  <si>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</si>
  <si>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</si>
  <si>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</si>
  <si>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</si>
  <si>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</si>
  <si>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</si>
  <si>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</si>
  <si>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</si>
  <si>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</si>
  <si>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</si>
  <si>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</si>
  <si>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</si>
  <si>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</si>
  <si>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</si>
  <si>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</si>
  <si>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</si>
  <si>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</si>
  <si>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</si>
  <si>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</si>
  <si>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</si>
  <si>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</si>
  <si>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</si>
  <si>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</si>
  <si>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</si>
  <si>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</si>
  <si>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</si>
  <si>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</si>
  <si>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</si>
  <si>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</si>
  <si>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</si>
  <si>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</si>
  <si>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</si>
  <si>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</si>
  <si>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</si>
  <si>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</si>
  <si>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</si>
  <si>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</si>
  <si>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</si>
  <si>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</si>
  <si>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</si>
  <si>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</si>
  <si>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</si>
  <si>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</si>
  <si>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</si>
  <si>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</si>
  <si>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</si>
  <si>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</si>
  <si>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</si>
  <si>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</si>
  <si>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</si>
  <si>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</si>
  <si>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</si>
  <si>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</si>
  <si>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</si>
  <si>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</si>
  <si>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</si>
  <si>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</si>
  <si>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</si>
  <si>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</si>
  <si>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</si>
  <si>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</si>
  <si>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</si>
  <si>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</si>
  <si>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</si>
  <si>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</si>
  <si>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</si>
  <si>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</si>
  <si>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</si>
  <si>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</si>
  <si>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</si>
  <si>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</si>
  <si>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</si>
  <si>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</si>
  <si>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</si>
  <si>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</si>
  <si>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</si>
  <si>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</si>
  <si>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</si>
  <si>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</si>
  <si>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</si>
  <si>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</si>
  <si>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</si>
  <si>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</si>
  <si>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</si>
  <si>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</si>
  <si>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</si>
  <si>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</si>
  <si>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</si>
  <si>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</si>
  <si>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</si>
  <si>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</si>
  <si>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</si>
  <si>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</si>
  <si>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</si>
  <si>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</si>
  <si>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</si>
  <si>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</si>
  <si>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</si>
  <si>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</si>
  <si>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</si>
  <si>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</si>
  <si>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</si>
  <si>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</si>
  <si>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</si>
  <si>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</si>
  <si>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</si>
  <si>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</si>
  <si>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</si>
  <si>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</si>
  <si>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</si>
  <si>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</si>
  <si>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</si>
  <si>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</si>
  <si>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</si>
  <si>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</si>
  <si>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</si>
  <si>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</si>
  <si>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</si>
  <si>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</si>
  <si>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</si>
  <si>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</si>
  <si>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</si>
  <si>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</si>
  <si>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</si>
  <si>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</si>
  <si>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</si>
  <si>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</si>
  <si>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</si>
  <si>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</si>
  <si>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</si>
  <si>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</si>
  <si>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</si>
  <si>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</si>
  <si>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</si>
  <si>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</si>
  <si>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</si>
  <si>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</si>
  <si>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</si>
  <si>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</si>
  <si>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</si>
  <si>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</si>
  <si>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</si>
  <si>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</si>
  <si>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</si>
  <si>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</si>
  <si>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</si>
  <si>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</si>
  <si>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</si>
  <si>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</si>
  <si>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</si>
  <si>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</si>
  <si>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</si>
  <si>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</si>
  <si>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</si>
  <si>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</si>
  <si>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</si>
  <si>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</si>
  <si>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</si>
  <si>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</si>
  <si>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</si>
  <si>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</si>
  <si>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</si>
  <si>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</si>
  <si>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</si>
  <si>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</si>
  <si>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</si>
  <si>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</si>
  <si>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</si>
  <si>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</si>
  <si>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</si>
  <si>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</si>
  <si>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</si>
  <si>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</si>
  <si>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</si>
  <si>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</si>
  <si>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</si>
  <si>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</si>
  <si>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</si>
  <si>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</si>
  <si>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</si>
  <si>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</si>
  <si>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</si>
  <si>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</si>
  <si>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</si>
  <si>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</si>
  <si>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</si>
  <si>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</si>
  <si>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</si>
  <si>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</si>
  <si>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</si>
  <si>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</si>
  <si>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</si>
  <si>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</si>
  <si>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</si>
  <si>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</si>
  <si>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</si>
  <si>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</si>
  <si>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</si>
  <si>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</si>
  <si>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</si>
  <si>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</si>
  <si>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</si>
  <si>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</si>
  <si>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</si>
  <si>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</si>
  <si>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</si>
  <si>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</si>
  <si>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</si>
  <si>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</si>
  <si>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</si>
  <si>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</si>
  <si>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</si>
  <si>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</si>
  <si>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</si>
  <si>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</si>
  <si>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</si>
  <si>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</si>
  <si>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</si>
  <si>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</si>
  <si>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</si>
  <si>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</si>
  <si>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</si>
  <si>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</si>
  <si>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</si>
  <si>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</si>
  <si>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</si>
  <si>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</si>
  <si>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</si>
  <si>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</si>
  <si>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</si>
  <si>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</si>
  <si>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</si>
  <si>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</si>
  <si>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</si>
  <si>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</si>
  <si>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</si>
  <si>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</si>
  <si>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</si>
  <si>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</si>
  <si>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</si>
  <si>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</si>
  <si>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</si>
  <si>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</si>
  <si>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</si>
  <si>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</si>
  <si>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</si>
  <si>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</si>
  <si>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</si>
  <si>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</si>
  <si>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</si>
  <si>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</si>
  <si>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</si>
  <si>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</si>
  <si>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</si>
  <si>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</si>
  <si>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</si>
  <si>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</si>
  <si>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</si>
  <si>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</si>
  <si>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</si>
  <si>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</si>
  <si>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</si>
  <si>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</si>
  <si>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</si>
  <si>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</si>
  <si>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</si>
  <si>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</si>
  <si>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</si>
  <si>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</si>
  <si>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</si>
  <si>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</si>
  <si>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</si>
  <si>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</si>
  <si>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</si>
  <si>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</si>
  <si>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</si>
  <si>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</si>
  <si>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</si>
  <si>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</si>
  <si>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</si>
  <si>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</si>
  <si>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</si>
  <si>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</si>
  <si>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</si>
  <si>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</si>
  <si>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</si>
  <si>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</si>
  <si>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</si>
  <si>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</si>
  <si>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</si>
  <si>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</si>
  <si>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</si>
  <si>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</si>
  <si>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</si>
  <si>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</si>
  <si>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</si>
  <si>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</si>
  <si>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</si>
  <si>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</si>
  <si>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</si>
  <si>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</si>
  <si>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</si>
  <si>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</si>
  <si>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</si>
  <si>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</si>
  <si>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</si>
  <si>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</si>
  <si>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</si>
  <si>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</si>
  <si>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</si>
  <si>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</si>
  <si>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</si>
  <si>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</si>
  <si>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</si>
  <si>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</si>
  <si>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</si>
  <si>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</si>
  <si>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</si>
  <si>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</si>
  <si>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</si>
  <si>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</si>
  <si>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</si>
  <si>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</si>
  <si>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</si>
  <si>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</si>
  <si>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</si>
  <si>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</si>
  <si>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</si>
  <si>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</si>
  <si>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</si>
  <si>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</si>
  <si>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</si>
  <si>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</si>
  <si>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</si>
  <si>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</si>
  <si>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</si>
  <si>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</si>
  <si>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</si>
  <si>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</si>
  <si>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</si>
  <si>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</si>
  <si>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</si>
  <si>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</si>
  <si>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</si>
  <si>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</si>
  <si>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</si>
  <si>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</si>
  <si>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</si>
  <si>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</si>
  <si>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</si>
  <si>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</si>
  <si>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</si>
  <si>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</si>
  <si>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</si>
  <si>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</si>
  <si>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</si>
  <si>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</si>
  <si>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</si>
  <si>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</si>
  <si>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</si>
  <si>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</si>
  <si>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</si>
  <si>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</si>
  <si>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</si>
  <si>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</si>
  <si>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</si>
  <si>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</si>
  <si>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</si>
  <si>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</si>
  <si>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</si>
  <si>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</si>
  <si>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</si>
  <si>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</si>
  <si>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</si>
  <si>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</si>
  <si>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</si>
  <si>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</si>
  <si>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</si>
  <si>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</si>
  <si>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</si>
  <si>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</si>
  <si>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</si>
  <si>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</si>
  <si>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</si>
  <si>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</si>
  <si>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</si>
  <si>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</si>
  <si>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</si>
  <si>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</si>
  <si>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</si>
  <si>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</si>
  <si>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</si>
  <si>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</si>
  <si>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</si>
  <si>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</si>
  <si>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</si>
  <si>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</si>
  <si>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</si>
  <si>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</si>
  <si>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</si>
  <si>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</si>
  <si>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</si>
  <si>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</si>
  <si>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</si>
  <si>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</si>
  <si>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</si>
  <si>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</si>
  <si>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</si>
  <si>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</si>
  <si>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</si>
  <si>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</si>
  <si>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</si>
  <si>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</si>
  <si>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</si>
  <si>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</si>
  <si>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</si>
  <si>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</si>
  <si>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</si>
  <si>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</si>
  <si>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</si>
  <si>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</si>
  <si>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</si>
  <si>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</si>
  <si>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</si>
  <si>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</si>
  <si>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</si>
  <si>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</si>
  <si>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</si>
  <si>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</si>
  <si>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</si>
  <si>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</si>
  <si>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</si>
  <si>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</si>
  <si>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</si>
  <si>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</si>
  <si>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</si>
  <si>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</si>
  <si>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</si>
  <si>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</si>
  <si>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</si>
  <si>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</si>
  <si>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</si>
  <si>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</si>
  <si>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</si>
  <si>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</si>
  <si>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</si>
  <si>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</si>
  <si>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</si>
  <si>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</si>
  <si>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</si>
  <si>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</si>
  <si>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</si>
  <si>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</si>
  <si>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</si>
  <si>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</si>
  <si>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</si>
  <si>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</si>
  <si>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</si>
  <si>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</si>
  <si>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</si>
  <si>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</si>
  <si>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</si>
  <si>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</si>
  <si>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</si>
  <si>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</si>
  <si>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</si>
  <si>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</si>
  <si>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</si>
  <si>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</si>
  <si>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</si>
  <si>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</si>
  <si>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</si>
  <si>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</si>
  <si>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</si>
  <si>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</si>
  <si>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</si>
  <si>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</si>
  <si>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</si>
  <si>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</si>
  <si>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</si>
  <si>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</si>
  <si>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</si>
  <si>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</si>
  <si>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</si>
  <si>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</si>
  <si>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</si>
  <si>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</si>
  <si>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</si>
  <si>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</si>
  <si>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</si>
  <si>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</si>
  <si>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</si>
  <si>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</si>
  <si>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</si>
  <si>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</si>
  <si>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</si>
  <si>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</si>
  <si>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</si>
  <si>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</si>
  <si>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</si>
  <si>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</si>
  <si>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</si>
  <si>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</si>
  <si>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</si>
  <si>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</si>
  <si>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</si>
  <si>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</si>
  <si>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</si>
  <si>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</si>
  <si>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</si>
  <si>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</si>
  <si>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</si>
  <si>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</si>
  <si>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</si>
  <si>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</si>
  <si>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</si>
  <si>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</si>
  <si>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</si>
  <si>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</si>
  <si>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</si>
  <si>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</si>
  <si>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</si>
  <si>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</si>
  <si>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</si>
  <si>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</si>
  <si>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</si>
  <si>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</si>
  <si>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</si>
  <si>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</si>
  <si>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</si>
  <si>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</si>
  <si>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</si>
  <si>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</si>
  <si>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</si>
  <si>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</si>
  <si>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</si>
  <si>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</si>
  <si>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</si>
  <si>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</si>
  <si>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</si>
  <si>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</si>
  <si>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</si>
  <si>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</si>
  <si>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</si>
  <si>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</si>
  <si>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</si>
  <si>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</si>
  <si>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</si>
  <si>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</si>
  <si>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</si>
  <si>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</si>
  <si>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</si>
  <si>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</si>
  <si>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</si>
  <si>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</si>
  <si>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</si>
  <si>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</si>
  <si>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</si>
  <si>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</si>
  <si>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</si>
  <si>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</si>
  <si>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</si>
  <si>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</si>
  <si>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</si>
  <si>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</si>
  <si>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</si>
  <si>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</si>
  <si>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</si>
  <si>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</si>
  <si>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</si>
  <si>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</si>
  <si>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</si>
  <si>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</si>
  <si>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</si>
  <si>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</si>
  <si>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</si>
  <si>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</si>
  <si>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</si>
  <si>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</si>
  <si>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</si>
  <si>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</si>
  <si>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</si>
  <si>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</si>
  <si>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</si>
  <si>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</si>
  <si>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</si>
  <si>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</si>
  <si>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</si>
  <si>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</si>
  <si>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</si>
  <si>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</si>
  <si>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</si>
  <si>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</si>
  <si>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</si>
  <si>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</si>
  <si>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</si>
  <si>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</si>
  <si>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</si>
  <si>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</si>
  <si>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</si>
  <si>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</si>
  <si>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</si>
  <si>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</si>
  <si>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</si>
  <si>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</si>
  <si>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</si>
  <si>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</si>
  <si>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</si>
  <si>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</si>
  <si>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</si>
  <si>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</si>
  <si>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</si>
  <si>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</si>
  <si>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</si>
  <si>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</si>
  <si>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</si>
  <si>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</si>
  <si>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</si>
  <si>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</si>
  <si>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</si>
  <si>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</si>
  <si>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</si>
  <si>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</si>
  <si>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</si>
  <si>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</si>
  <si>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</si>
  <si>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</si>
  <si>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</si>
  <si>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</si>
  <si>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</si>
  <si>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</si>
  <si>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</si>
  <si>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</si>
  <si>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</si>
  <si>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</si>
  <si>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</si>
  <si>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</si>
  <si>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</si>
  <si>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</si>
  <si>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</si>
  <si>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</si>
  <si>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</si>
  <si>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</si>
  <si>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</si>
  <si>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</si>
  <si>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</si>
  <si>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</si>
  <si>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</si>
  <si>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</si>
  <si>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</si>
  <si>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</si>
  <si>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</si>
  <si>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</si>
  <si>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</si>
  <si>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</si>
  <si>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</si>
  <si>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</si>
  <si>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</si>
  <si>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</si>
  <si>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</si>
  <si>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</si>
  <si>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</si>
  <si>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</si>
  <si>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</si>
  <si>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</si>
  <si>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</si>
  <si>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</si>
  <si>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</si>
  <si>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</si>
  <si>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</si>
  <si>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</si>
  <si>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</si>
  <si>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</si>
  <si>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</si>
  <si>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</si>
  <si>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</si>
  <si>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</si>
  <si>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</si>
  <si>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</si>
  <si>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</si>
  <si>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</si>
  <si>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</si>
  <si>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</si>
  <si>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</si>
  <si>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</si>
  <si>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</si>
  <si>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</si>
  <si>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</si>
  <si>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</si>
  <si>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</si>
  <si>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</si>
  <si>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</si>
  <si>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</si>
  <si>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</si>
  <si>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</si>
  <si>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</si>
  <si>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</si>
  <si>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</si>
  <si>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</si>
  <si>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</si>
  <si>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</si>
  <si>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</si>
  <si>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</si>
  <si>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</si>
  <si>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</si>
  <si>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</si>
  <si>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</si>
  <si>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</si>
  <si>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</si>
  <si>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</si>
  <si>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</si>
  <si>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</si>
  <si>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</si>
  <si>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</si>
  <si>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</si>
  <si>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</si>
  <si>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</si>
  <si>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</si>
  <si>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</si>
  <si>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</si>
  <si>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</si>
  <si>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</si>
  <si>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</si>
  <si>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</si>
  <si>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</si>
  <si>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</si>
  <si>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</si>
  <si>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</si>
  <si>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</si>
  <si>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</si>
  <si>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</si>
  <si>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</si>
  <si>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</si>
  <si>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</si>
  <si>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</si>
  <si>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</si>
  <si>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</si>
  <si>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</si>
  <si>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</si>
  <si>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</si>
  <si>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</si>
  <si>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</si>
  <si>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</si>
  <si>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</si>
  <si>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</si>
  <si>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</si>
  <si>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</si>
  <si>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</si>
  <si>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</si>
  <si>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</si>
  <si>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</si>
  <si>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</si>
  <si>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</si>
  <si>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</si>
  <si>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</si>
  <si>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</si>
  <si>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</si>
  <si>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</si>
  <si>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</si>
  <si>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</si>
  <si>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</si>
  <si>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</si>
  <si>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</si>
  <si>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</si>
  <si>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</si>
  <si>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</si>
  <si>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</si>
  <si>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</si>
  <si>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</si>
  <si>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</si>
  <si>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</si>
  <si>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</si>
  <si>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</si>
  <si>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</si>
  <si>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</si>
  <si>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</si>
  <si>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</si>
  <si>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</si>
  <si>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</si>
  <si>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</si>
  <si>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</si>
  <si>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</si>
  <si>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</si>
  <si>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</si>
  <si>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</si>
  <si>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</si>
  <si>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</si>
  <si>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</si>
  <si>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</si>
  <si>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</si>
  <si>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</si>
  <si>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</si>
  <si>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</si>
  <si>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</si>
  <si>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</si>
  <si>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</si>
  <si>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</si>
  <si>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</si>
  <si>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</si>
  <si>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</si>
  <si>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</si>
  <si>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</si>
  <si>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</si>
  <si>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</si>
  <si>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</si>
  <si>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</si>
  <si>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</si>
  <si>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</si>
  <si>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</si>
  <si>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</si>
  <si>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</si>
  <si>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</si>
  <si>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</si>
  <si>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</si>
  <si>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</si>
  <si>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</si>
  <si>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</si>
  <si>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</si>
  <si>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</si>
  <si>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</si>
  <si>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</si>
  <si>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</si>
  <si>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</si>
  <si>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</si>
  <si>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</si>
  <si>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</si>
  <si>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</si>
  <si>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</si>
  <si>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</si>
  <si>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</si>
  <si>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</si>
  <si>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</si>
  <si>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</si>
  <si>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</si>
  <si>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</si>
  <si>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</si>
  <si>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</si>
  <si>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</si>
  <si>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</si>
  <si>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</si>
  <si>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</si>
  <si>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</si>
  <si>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</si>
  <si>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</si>
  <si>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</si>
  <si>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</si>
  <si>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</si>
  <si>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</si>
  <si>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</si>
  <si>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</si>
  <si>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</si>
  <si>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</si>
  <si>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</si>
  <si>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</si>
  <si>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</si>
  <si>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</si>
  <si>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</si>
  <si>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</si>
  <si>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</si>
  <si>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</si>
  <si>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</si>
  <si>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</si>
  <si>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</si>
  <si>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</si>
  <si>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</si>
  <si>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</si>
  <si>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</si>
  <si>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</si>
  <si>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</si>
  <si>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</si>
  <si>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</si>
  <si>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</si>
  <si>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</si>
  <si>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</si>
  <si>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</si>
  <si>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</si>
  <si>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</si>
  <si>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</si>
  <si>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</si>
  <si>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</si>
  <si>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</si>
  <si>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</si>
  <si>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</si>
  <si>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</si>
  <si>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</si>
  <si>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</si>
  <si>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</si>
  <si>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</si>
  <si>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</si>
  <si>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</si>
  <si>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</si>
  <si>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</si>
  <si>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</si>
  <si>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</si>
  <si>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</si>
  <si>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</si>
  <si>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</si>
  <si>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</si>
  <si>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</si>
  <si>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</si>
  <si>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</si>
  <si>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</si>
  <si>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</si>
  <si>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</si>
  <si>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</si>
  <si>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</si>
  <si>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</si>
  <si>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</si>
  <si>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</si>
  <si>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</si>
  <si>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</si>
  <si>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</si>
  <si>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</si>
  <si>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</si>
  <si>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</si>
  <si>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</si>
  <si>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</si>
  <si>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</si>
  <si>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</si>
  <si>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</si>
  <si>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</si>
  <si>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</si>
  <si>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</si>
  <si>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</si>
  <si>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</si>
  <si>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</si>
  <si>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</si>
  <si>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</si>
  <si>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</si>
  <si>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</si>
  <si>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</si>
  <si>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</si>
  <si>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</si>
  <si>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</si>
  <si>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</si>
  <si>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</si>
  <si>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</si>
  <si>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</si>
  <si>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</si>
  <si>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</si>
  <si>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</si>
  <si>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</si>
  <si>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</si>
  <si>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</si>
  <si>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</si>
  <si>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</si>
  <si>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</si>
  <si>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</si>
  <si>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</si>
  <si>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</si>
  <si>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</si>
  <si>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</si>
  <si>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</si>
  <si>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</si>
  <si>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</si>
  <si>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</si>
  <si>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</si>
  <si>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</si>
  <si>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</si>
  <si>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</si>
  <si>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</si>
  <si>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</si>
  <si>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</si>
  <si>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</si>
  <si>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</si>
  <si>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</si>
  <si>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</si>
  <si>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</si>
  <si>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</si>
  <si>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</si>
  <si>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</si>
  <si>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</si>
  <si>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</si>
  <si>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</si>
  <si>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</si>
  <si>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</si>
  <si>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</si>
  <si>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</si>
  <si>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</si>
  <si>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</si>
  <si>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</si>
  <si>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</si>
  <si>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</si>
  <si>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</si>
  <si>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</si>
  <si>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</si>
  <si>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</si>
  <si>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</si>
  <si>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</si>
  <si>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</si>
  <si>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</si>
  <si>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</si>
  <si>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</si>
  <si>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</si>
  <si>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</si>
  <si>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</si>
  <si>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</si>
  <si>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</si>
  <si>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</si>
  <si>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</si>
  <si>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</si>
  <si>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</si>
  <si>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</si>
  <si>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</si>
  <si>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</si>
  <si>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</si>
  <si>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</si>
  <si>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</si>
  <si>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</si>
  <si>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</si>
  <si>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</si>
  <si>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</si>
  <si>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</si>
  <si>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</si>
  <si>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</si>
  <si>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</si>
  <si>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</si>
  <si>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</si>
  <si>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</si>
  <si>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</si>
  <si>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</si>
  <si>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</si>
  <si>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</si>
  <si>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</si>
  <si>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</si>
  <si>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</si>
  <si>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</si>
  <si>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</si>
  <si>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</si>
  <si>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</si>
  <si>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</si>
  <si>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</si>
  <si>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</si>
  <si>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</si>
  <si>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</si>
  <si>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</si>
  <si>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</si>
  <si>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</si>
  <si>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</si>
  <si>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</si>
  <si>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</si>
  <si>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</si>
  <si>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</si>
  <si>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</si>
  <si>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</si>
  <si>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</si>
  <si>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</si>
  <si>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</si>
  <si>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</si>
  <si>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</si>
  <si>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</si>
  <si>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</si>
  <si>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</si>
  <si>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</si>
  <si>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</si>
  <si>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</si>
  <si>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</si>
  <si>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</si>
  <si>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</si>
  <si>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</si>
  <si>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</si>
  <si>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</si>
  <si>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</si>
  <si>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</si>
  <si>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</si>
  <si>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</si>
  <si>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</si>
  <si>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</si>
  <si>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</si>
  <si>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</si>
  <si>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</si>
  <si>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</si>
  <si>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</si>
  <si>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</si>
  <si>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</si>
  <si>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</si>
  <si>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</si>
  <si>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</si>
  <si>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</si>
  <si>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</si>
  <si>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</si>
  <si>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</si>
  <si>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</si>
  <si>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</si>
  <si>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</si>
  <si>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</si>
  <si>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</si>
  <si>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</si>
  <si>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</si>
  <si>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</si>
  <si>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</si>
  <si>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</si>
  <si>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</si>
  <si>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</si>
  <si>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</si>
  <si>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</si>
  <si>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</si>
  <si>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</si>
  <si>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</si>
  <si>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</si>
  <si>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</si>
  <si>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</si>
  <si>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</si>
  <si>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</si>
  <si>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</si>
  <si>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</si>
  <si>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</si>
  <si>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</si>
  <si>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</si>
  <si>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</si>
  <si>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</si>
  <si>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</si>
  <si>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</si>
  <si>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</si>
  <si>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</si>
  <si>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</si>
  <si>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</si>
  <si>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</si>
  <si>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</si>
  <si>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</si>
  <si>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</si>
  <si>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</si>
  <si>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</si>
  <si>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</si>
  <si>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</si>
  <si>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</si>
  <si>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</si>
  <si>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</si>
  <si>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</si>
  <si>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</si>
  <si>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</si>
  <si>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</si>
  <si>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</si>
  <si>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</si>
  <si>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</si>
  <si>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</si>
  <si>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</si>
  <si>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</si>
  <si>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</si>
  <si>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</si>
  <si>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</si>
  <si>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</si>
  <si>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</si>
  <si>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</si>
  <si>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</si>
  <si>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</si>
  <si>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</si>
  <si>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</si>
  <si>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</si>
  <si>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</si>
  <si>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</si>
  <si>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</si>
  <si>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</si>
  <si>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</si>
  <si>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</si>
  <si>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</si>
  <si>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</si>
  <si>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</si>
  <si>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</si>
  <si>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</si>
  <si>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</si>
  <si>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</si>
  <si>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</si>
  <si>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</si>
  <si>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</si>
  <si>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</si>
  <si>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</si>
  <si>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</si>
  <si>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</si>
  <si>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</si>
  <si>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</si>
  <si>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</si>
  <si>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</si>
  <si>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</si>
  <si>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</si>
  <si>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</si>
  <si>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</si>
  <si>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</si>
  <si>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</si>
  <si>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</si>
  <si>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</si>
  <si>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</si>
  <si>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</si>
  <si>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</si>
  <si>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</si>
  <si>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</si>
  <si>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</si>
  <si>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</si>
  <si>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</si>
  <si>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</si>
  <si>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</si>
  <si>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</si>
  <si>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</si>
  <si>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</si>
  <si>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</si>
  <si>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</si>
  <si>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</si>
  <si>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</si>
  <si>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</si>
  <si>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</si>
  <si>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</si>
  <si>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</si>
  <si>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</si>
  <si>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</si>
  <si>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</si>
  <si>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</si>
  <si>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</si>
  <si>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</si>
  <si>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</si>
  <si>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</si>
  <si>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</si>
  <si>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</si>
  <si>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</si>
  <si>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</si>
  <si>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</si>
  <si>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</si>
  <si>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</si>
  <si>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</si>
  <si>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</si>
  <si>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</si>
  <si>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</si>
  <si>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</si>
  <si>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</si>
  <si>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</si>
  <si>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</si>
  <si>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</si>
  <si>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</si>
  <si>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</si>
  <si>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</si>
  <si>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</si>
  <si>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</si>
  <si>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</si>
  <si>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</si>
  <si>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</si>
  <si>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</si>
  <si>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</si>
  <si>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</si>
  <si>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</si>
  <si>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</si>
  <si>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</si>
  <si>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</si>
  <si>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</si>
  <si>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</si>
  <si>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</si>
  <si>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</si>
  <si>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</si>
  <si>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</si>
  <si>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</si>
  <si>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</si>
  <si>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</si>
  <si>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</si>
  <si>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</si>
  <si>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</si>
  <si>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</si>
  <si>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</si>
  <si>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</si>
  <si>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</si>
  <si>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</si>
  <si>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</si>
  <si>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</si>
  <si>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</si>
  <si>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</si>
  <si>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</si>
  <si>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</si>
  <si>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</si>
  <si>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</si>
  <si>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</si>
  <si>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</si>
  <si>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</si>
  <si>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</si>
  <si>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</si>
  <si>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</si>
  <si>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</si>
  <si>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</si>
  <si>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</si>
  <si>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</si>
  <si>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</si>
  <si>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</si>
  <si>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</si>
  <si>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</si>
  <si>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</si>
  <si>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</si>
  <si>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</si>
  <si>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</si>
  <si>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</si>
  <si>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</si>
  <si>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</si>
  <si>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</si>
  <si>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</si>
  <si>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</si>
  <si>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</si>
  <si>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</si>
  <si>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</si>
  <si>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</si>
  <si>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</si>
  <si>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</si>
  <si>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</si>
  <si>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</si>
  <si>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</si>
  <si>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</si>
  <si>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</si>
  <si>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</si>
  <si>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</si>
  <si>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</si>
  <si>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</si>
  <si>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</si>
  <si>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</si>
  <si>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</si>
  <si>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</si>
  <si>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</si>
  <si>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</si>
  <si>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</si>
  <si>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</si>
  <si>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</si>
  <si>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</si>
  <si>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</si>
  <si>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</si>
  <si>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</si>
  <si>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</si>
  <si>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</si>
  <si>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</si>
  <si>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</si>
  <si>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</si>
  <si>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</si>
  <si>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</si>
  <si>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</si>
  <si>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</si>
  <si>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</si>
  <si>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</si>
  <si>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</si>
  <si>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</si>
  <si>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</si>
  <si>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</si>
  <si>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</si>
  <si>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</si>
  <si>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</si>
  <si>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</si>
  <si>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</si>
  <si>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</si>
  <si>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</si>
  <si>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</si>
  <si>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</si>
  <si>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</si>
  <si>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</si>
  <si>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</si>
  <si>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</si>
  <si>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</si>
  <si>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</si>
  <si>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</si>
  <si>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</si>
  <si>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</si>
  <si>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</si>
  <si>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</si>
  <si>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</si>
  <si>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</si>
  <si>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</si>
  <si>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</si>
  <si>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</si>
  <si>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</si>
  <si>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</si>
  <si>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</si>
  <si>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</si>
  <si>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</si>
  <si>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</si>
  <si>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</si>
  <si>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</si>
  <si>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</si>
  <si>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</si>
  <si>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</si>
  <si>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</si>
  <si>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</si>
  <si>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</si>
  <si>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</si>
  <si>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</si>
  <si>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</si>
  <si>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</si>
  <si>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</si>
  <si>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</si>
  <si>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</si>
  <si>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</si>
  <si>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</si>
  <si>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</si>
  <si>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</si>
  <si>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</si>
  <si>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</si>
  <si>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</si>
  <si>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</si>
  <si>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</si>
  <si>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</si>
  <si>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</si>
  <si>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</si>
  <si>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</si>
  <si>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</si>
  <si>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</si>
  <si>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</si>
  <si>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</si>
  <si>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</si>
  <si>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</si>
  <si>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</si>
  <si>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</si>
  <si>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</si>
  <si>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</si>
  <si>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</si>
  <si>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</si>
  <si>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</si>
  <si>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</si>
  <si>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</si>
  <si>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</si>
  <si>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</si>
  <si>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</si>
  <si>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</si>
  <si>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</si>
  <si>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</si>
  <si>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</si>
  <si>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</si>
  <si>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</si>
  <si>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</si>
  <si>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</si>
  <si>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</si>
  <si>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</si>
  <si>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</si>
  <si>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</si>
  <si>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</si>
  <si>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</si>
  <si>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</si>
  <si>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</si>
  <si>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</si>
  <si>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</si>
  <si>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</si>
  <si>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</si>
  <si>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</si>
  <si>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</si>
  <si>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</si>
  <si>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</si>
  <si>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</si>
  <si>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</si>
  <si>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</si>
  <si>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</si>
  <si>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</si>
  <si>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</si>
  <si>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</si>
  <si>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</si>
  <si>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</si>
  <si>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</si>
  <si>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</si>
  <si>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</si>
  <si>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</si>
  <si>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</si>
  <si>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</si>
  <si>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</si>
  <si>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</si>
  <si>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</si>
  <si>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</si>
  <si>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</si>
  <si>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</si>
  <si>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</si>
  <si>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</si>
  <si>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</si>
  <si>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</si>
  <si>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</si>
  <si>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</si>
  <si>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</si>
  <si>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</si>
  <si>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</si>
  <si>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</si>
  <si>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</si>
  <si>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</si>
  <si>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</si>
  <si>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</si>
  <si>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</si>
  <si>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</si>
  <si>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</si>
  <si>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</si>
  <si>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</si>
  <si>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</si>
  <si>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</si>
  <si>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</si>
  <si>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</si>
  <si>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</si>
  <si>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</si>
  <si>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</si>
  <si>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</si>
  <si>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</si>
  <si>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</si>
  <si>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</si>
  <si>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</si>
  <si>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</si>
  <si>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</si>
  <si>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</si>
  <si>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</si>
  <si>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</si>
  <si>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</si>
  <si>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</si>
  <si>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</si>
  <si>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</si>
  <si>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</si>
  <si>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</si>
  <si>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</si>
  <si>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</si>
  <si>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</si>
  <si>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</si>
  <si>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</si>
  <si>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</si>
  <si>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</si>
  <si>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</si>
  <si>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</si>
  <si>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</si>
  <si>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</si>
  <si>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</si>
  <si>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</si>
  <si>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</si>
  <si>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</si>
  <si>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</si>
  <si>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</si>
  <si>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</si>
  <si>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</si>
  <si>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</si>
  <si>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</si>
  <si>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</si>
  <si>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</si>
  <si>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</si>
  <si>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</si>
  <si>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</si>
  <si>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</si>
  <si>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</si>
  <si>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</si>
  <si>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</si>
  <si>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</si>
  <si>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</si>
  <si>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</si>
  <si>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</si>
  <si>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</si>
  <si>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</si>
  <si>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</si>
  <si>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</si>
  <si>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</si>
  <si>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</si>
  <si>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</si>
  <si>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</si>
  <si>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</si>
  <si>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</si>
  <si>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</si>
  <si>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</si>
  <si>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</si>
  <si>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</si>
  <si>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</si>
  <si>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</si>
  <si>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</si>
  <si>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</si>
  <si>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</si>
  <si>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</si>
  <si>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</si>
  <si>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</si>
  <si>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</si>
  <si>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</si>
  <si>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</si>
  <si>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</si>
  <si>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</si>
  <si>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</si>
  <si>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</si>
  <si>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</si>
  <si>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</si>
  <si>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</si>
  <si>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</si>
  <si>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</si>
  <si>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</si>
  <si>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</si>
  <si>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</si>
  <si>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</si>
  <si>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</si>
  <si>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</si>
  <si>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</si>
  <si>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</si>
  <si>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</si>
  <si>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</si>
  <si>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</si>
  <si>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</si>
  <si>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</si>
  <si>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</si>
  <si>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</si>
  <si>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</si>
  <si>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</si>
  <si>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</si>
  <si>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</si>
  <si>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</si>
  <si>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</si>
  <si>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</si>
  <si>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</si>
  <si>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</si>
  <si>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</si>
  <si>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</si>
  <si>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</si>
  <si>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</si>
  <si>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</si>
  <si>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</si>
  <si>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</si>
  <si>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</si>
  <si>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</si>
  <si>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</si>
  <si>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</si>
  <si>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</si>
  <si>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</si>
  <si>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</si>
  <si>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</si>
  <si>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</si>
  <si>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</si>
  <si>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</si>
  <si>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</si>
  <si>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</si>
  <si>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</si>
  <si>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</si>
  <si>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</si>
  <si>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</si>
  <si>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</si>
  <si>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</si>
  <si>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</si>
  <si>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</si>
  <si>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</si>
  <si>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</si>
  <si>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</si>
  <si>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</si>
  <si>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</si>
  <si>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</si>
  <si>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</si>
  <si>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</si>
  <si>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</si>
  <si>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</si>
  <si>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</si>
  <si>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</si>
  <si>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</si>
  <si>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</si>
  <si>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</si>
  <si>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</si>
  <si>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</si>
  <si>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</si>
  <si>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</si>
  <si>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</si>
  <si>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</si>
  <si>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</si>
  <si>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</si>
  <si>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</si>
  <si>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</si>
  <si>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</si>
  <si>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</si>
  <si>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</si>
  <si>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</si>
  <si>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</si>
  <si>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</si>
  <si>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</si>
  <si>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</si>
  <si>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</si>
  <si>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</si>
  <si>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</si>
  <si>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</si>
  <si>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</si>
  <si>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</si>
  <si>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</si>
  <si>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</si>
  <si>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</si>
  <si>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</si>
  <si>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</si>
  <si>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</si>
  <si>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</si>
  <si>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</si>
  <si>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</si>
  <si>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</si>
  <si>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</si>
  <si>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</si>
  <si>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</si>
  <si>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</si>
  <si>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</si>
  <si>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</si>
  <si>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</si>
  <si>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</si>
  <si>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</si>
  <si>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</si>
  <si>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</si>
  <si>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</si>
  <si>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</si>
  <si>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</si>
  <si>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</si>
  <si>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</si>
  <si>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</si>
  <si>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</si>
  <si>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</si>
  <si>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</si>
  <si>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</si>
  <si>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</si>
  <si>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</si>
  <si>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</si>
  <si>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</si>
  <si>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</si>
  <si>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</si>
  <si>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</si>
  <si>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</si>
  <si>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</si>
  <si>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</si>
  <si>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</si>
  <si>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</si>
  <si>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</si>
  <si>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</si>
  <si>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</si>
  <si>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</si>
  <si>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</si>
  <si>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</si>
  <si>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</si>
  <si>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</si>
  <si>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</si>
  <si>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</si>
  <si>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</si>
  <si>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</si>
  <si>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</si>
  <si>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</si>
  <si>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</si>
  <si>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</si>
  <si>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</si>
  <si>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</si>
  <si>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</si>
  <si>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</si>
  <si>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</si>
  <si>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</si>
  <si>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</si>
  <si>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</si>
  <si>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</si>
  <si>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</si>
  <si>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</si>
  <si>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</si>
  <si>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</si>
  <si>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</si>
  <si>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</si>
  <si>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</si>
  <si>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</si>
  <si>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</si>
  <si>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</si>
  <si>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</si>
  <si>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</si>
  <si>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</si>
  <si>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</si>
  <si>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</si>
  <si>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</si>
  <si>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</si>
  <si>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</si>
  <si>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</si>
  <si>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</si>
  <si>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</si>
  <si>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</si>
  <si>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</si>
  <si>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</si>
  <si>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</si>
  <si>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</si>
  <si>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</si>
  <si>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</si>
  <si>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</si>
  <si>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</si>
  <si>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</si>
  <si>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</si>
  <si>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</si>
  <si>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</si>
  <si>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</si>
  <si>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</si>
  <si>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</si>
  <si>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</si>
  <si>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</si>
  <si>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</si>
  <si>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</si>
  <si>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</si>
  <si>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</si>
  <si>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</si>
  <si>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</si>
  <si>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</si>
  <si>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</si>
  <si>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</si>
  <si>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</si>
  <si>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</si>
  <si>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</si>
  <si>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</si>
  <si>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</si>
  <si>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</si>
  <si>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</si>
  <si>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</si>
  <si>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</si>
  <si>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</si>
  <si>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</si>
  <si>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</si>
  <si>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</si>
  <si>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</si>
  <si>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</si>
  <si>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</si>
  <si>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</si>
  <si>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</si>
  <si>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</si>
  <si>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</si>
  <si>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</si>
  <si>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</si>
  <si>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</si>
  <si>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</si>
  <si>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</si>
  <si>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</si>
  <si>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</si>
  <si>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</si>
  <si>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</si>
  <si>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</si>
  <si>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</si>
  <si>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</si>
  <si>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</si>
  <si>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</si>
  <si>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</si>
  <si>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</si>
  <si>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</si>
  <si>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</si>
  <si>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</si>
  <si>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</si>
  <si>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</si>
  <si>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</si>
  <si>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</si>
  <si>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</si>
  <si>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</si>
  <si>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</si>
  <si>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</si>
  <si>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</si>
  <si>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</si>
  <si>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</si>
  <si>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</si>
  <si>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</si>
  <si>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</si>
  <si>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</si>
  <si>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</si>
  <si>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</si>
  <si>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</si>
  <si>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</si>
  <si>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</si>
  <si>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</si>
  <si>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</si>
  <si>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</si>
  <si>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</si>
  <si>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</si>
  <si>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</si>
  <si>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</si>
  <si>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</si>
  <si>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</si>
  <si>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</si>
  <si>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</si>
  <si>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</si>
  <si>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</si>
  <si>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</si>
  <si>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</si>
  <si>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</si>
  <si>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</si>
  <si>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</si>
  <si>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</si>
  <si>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</si>
  <si>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</si>
  <si>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</si>
  <si>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</si>
  <si>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</si>
  <si>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</si>
  <si>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</si>
  <si>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</si>
  <si>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</si>
  <si>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</si>
  <si>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</si>
  <si>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</si>
  <si>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</si>
  <si>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</si>
  <si>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</si>
  <si>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</si>
  <si>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</si>
  <si>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</si>
  <si>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</si>
  <si>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</si>
  <si>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</si>
  <si>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</si>
  <si>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</si>
  <si>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</si>
  <si>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</si>
  <si>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</si>
  <si>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</si>
  <si>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</si>
  <si>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</si>
  <si>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</si>
  <si>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</si>
  <si>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</si>
  <si>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</si>
  <si>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</si>
  <si>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</si>
  <si>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</si>
  <si>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</si>
  <si>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</si>
  <si>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</si>
  <si>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</si>
  <si>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</si>
  <si>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</si>
  <si>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</si>
  <si>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</si>
  <si>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</si>
  <si>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</si>
  <si>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</si>
  <si>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</si>
  <si>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</si>
  <si>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</si>
  <si>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</si>
  <si>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</si>
  <si>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</si>
  <si>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</si>
  <si>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</si>
  <si>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</si>
  <si>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</si>
  <si>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</si>
  <si>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</si>
  <si>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</si>
  <si>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</si>
  <si>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</si>
  <si>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</si>
  <si>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</si>
  <si>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</si>
  <si>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</si>
  <si>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</si>
  <si>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</si>
  <si>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</si>
  <si>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</si>
  <si>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</si>
  <si>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</si>
  <si>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</si>
  <si>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</si>
  <si>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</si>
  <si>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</si>
  <si>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</si>
  <si>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</si>
  <si>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</si>
  <si>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</si>
  <si>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</si>
  <si>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</si>
  <si>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</si>
  <si>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</si>
  <si>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</si>
  <si>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</si>
  <si>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</si>
  <si>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</si>
  <si>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</si>
  <si>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</si>
  <si>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</si>
  <si>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</si>
  <si>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</si>
  <si>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</si>
  <si>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</si>
  <si>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</si>
  <si>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</si>
  <si>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</si>
  <si>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</si>
  <si>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</si>
  <si>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</si>
  <si>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</si>
  <si>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</si>
  <si>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</si>
  <si>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</si>
  <si>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</si>
  <si>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</si>
  <si>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</si>
  <si>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</si>
  <si>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</si>
  <si>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</si>
  <si>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</si>
  <si>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</si>
  <si>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</si>
  <si>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</si>
  <si>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</si>
  <si>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</si>
  <si>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</si>
  <si>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</si>
  <si>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</si>
  <si>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</si>
  <si>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</si>
  <si>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</si>
  <si>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</si>
  <si>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</si>
  <si>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</si>
  <si>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</si>
  <si>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</si>
  <si>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</si>
  <si>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</si>
  <si>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</si>
  <si>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</si>
  <si>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</si>
  <si>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</si>
  <si>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</si>
  <si>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</si>
  <si>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</si>
  <si>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</si>
  <si>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</si>
  <si>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</si>
  <si>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</si>
  <si>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</si>
  <si>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</si>
  <si>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</si>
  <si>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</si>
  <si>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</si>
  <si>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</si>
  <si>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</si>
  <si>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</si>
  <si>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</si>
  <si>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</si>
  <si>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</si>
  <si>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</si>
  <si>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</si>
  <si>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</si>
  <si>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</si>
  <si>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</si>
  <si>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</si>
  <si>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</si>
  <si>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</si>
  <si>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</si>
  <si>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</si>
  <si>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</si>
  <si>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</si>
  <si>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</si>
  <si>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</si>
  <si>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</si>
  <si>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</si>
  <si>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</si>
  <si>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</si>
  <si>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</si>
  <si>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</si>
  <si>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</si>
  <si>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</si>
  <si>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</si>
  <si>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</si>
  <si>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</si>
  <si>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</si>
  <si>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</si>
  <si>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</si>
  <si>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</si>
  <si>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</si>
  <si>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</si>
  <si>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</si>
  <si>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</si>
  <si>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</si>
  <si>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</si>
  <si>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</si>
  <si>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</si>
  <si>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</si>
  <si>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</si>
  <si>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</si>
  <si>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</si>
  <si>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</si>
  <si>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</si>
  <si>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</si>
  <si>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</si>
  <si>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</si>
  <si>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</si>
  <si>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</si>
  <si>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</si>
  <si>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</si>
  <si>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</si>
  <si>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</si>
  <si>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</si>
  <si>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</si>
  <si>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</si>
  <si>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</si>
  <si>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</si>
  <si>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</si>
  <si>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</si>
  <si>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</si>
  <si>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</si>
  <si>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</si>
  <si>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</si>
  <si>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</si>
  <si>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</si>
  <si>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</si>
  <si>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</si>
  <si>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</si>
  <si>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</si>
  <si>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</si>
  <si>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</si>
  <si>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</si>
  <si>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</si>
  <si>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</si>
  <si>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</si>
  <si>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</si>
  <si>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</si>
  <si>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</si>
  <si>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</si>
  <si>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</si>
  <si>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</si>
  <si>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</si>
  <si>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</si>
  <si>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</si>
  <si>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</si>
  <si>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</si>
  <si>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</si>
  <si>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</si>
  <si>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</si>
  <si>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</si>
  <si>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</si>
  <si>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</si>
  <si>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</si>
  <si>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</si>
  <si>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</si>
  <si>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</si>
  <si>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</si>
  <si>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</si>
  <si>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</si>
  <si>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</si>
  <si>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</si>
  <si>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</si>
  <si>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</si>
  <si>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</si>
  <si>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</si>
  <si>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</si>
  <si>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</si>
  <si>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</si>
  <si>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</si>
  <si>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</si>
  <si>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</si>
  <si>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</si>
  <si>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</si>
  <si>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</si>
  <si>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</si>
  <si>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</si>
  <si>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</si>
  <si>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</si>
  <si>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</si>
  <si>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</si>
  <si>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</si>
  <si>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</si>
  <si>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</si>
  <si>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</si>
  <si>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</si>
  <si>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</si>
  <si>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</si>
  <si>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</si>
  <si>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</si>
  <si>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</si>
  <si>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</si>
  <si>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</si>
  <si>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</si>
  <si>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</si>
  <si>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</si>
  <si>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</si>
  <si>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</si>
  <si>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</si>
  <si>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</si>
  <si>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</si>
  <si>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</si>
  <si>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</si>
  <si>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</si>
  <si>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</si>
  <si>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</si>
  <si>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</si>
  <si>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</si>
  <si>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</si>
  <si>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</si>
  <si>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</si>
  <si>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</si>
  <si>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</si>
  <si>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</si>
  <si>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</si>
  <si>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</si>
  <si>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</si>
  <si>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</si>
  <si>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</si>
  <si>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</si>
  <si>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</si>
  <si>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</si>
  <si>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</si>
  <si>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</si>
  <si>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</si>
  <si>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</si>
  <si>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</si>
  <si>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</si>
  <si>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</si>
  <si>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</si>
  <si>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</si>
  <si>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</si>
  <si>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</si>
  <si>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</si>
  <si>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</si>
  <si>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</si>
  <si>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</si>
  <si>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</si>
  <si>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</si>
  <si>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</si>
  <si>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</si>
  <si>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</si>
  <si>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</si>
  <si>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</si>
  <si>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</si>
  <si>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</si>
  <si>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</si>
  <si>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</si>
  <si>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</si>
  <si>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</si>
  <si>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</si>
  <si>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</si>
  <si>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</si>
  <si>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</si>
  <si>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</si>
  <si>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</si>
  <si>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</si>
  <si>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</si>
  <si>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</si>
  <si>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</si>
  <si>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</si>
  <si>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</si>
  <si>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</si>
  <si>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</si>
  <si>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</si>
  <si>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</si>
  <si>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</si>
  <si>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</si>
  <si>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</si>
  <si>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</si>
  <si>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</si>
  <si>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</si>
  <si>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</si>
  <si>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</si>
  <si>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</si>
  <si>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</si>
  <si>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</si>
  <si>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</si>
  <si>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</si>
  <si>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</si>
  <si>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</si>
  <si>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</si>
  <si>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</si>
  <si>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</si>
  <si>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</si>
  <si>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</si>
  <si>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</si>
  <si>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</si>
  <si>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</si>
  <si>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</si>
  <si>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</si>
  <si>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</si>
  <si>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</si>
  <si>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</si>
  <si>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</si>
  <si>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</si>
  <si>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</si>
  <si>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</si>
  <si>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</si>
  <si>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</si>
  <si>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</si>
  <si>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</si>
  <si>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</si>
  <si>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</si>
  <si>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</si>
  <si>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</si>
  <si>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</si>
  <si>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</si>
  <si>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</si>
  <si>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</si>
  <si>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</si>
  <si>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</si>
  <si>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</si>
  <si>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</si>
  <si>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</si>
  <si>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</si>
  <si>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</si>
  <si>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</si>
  <si>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</si>
  <si>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</si>
  <si>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</si>
  <si>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</si>
  <si>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</si>
  <si>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</si>
  <si>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</si>
  <si>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</si>
  <si>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</si>
  <si>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</si>
  <si>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</si>
  <si>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</si>
  <si>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</si>
  <si>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</si>
  <si>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</si>
  <si>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</si>
  <si>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</si>
  <si>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</si>
  <si>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</si>
  <si>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</si>
  <si>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</si>
  <si>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</si>
  <si>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</si>
  <si>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</si>
  <si>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</si>
  <si>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</si>
  <si>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</si>
  <si>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</si>
  <si>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</si>
  <si>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</si>
  <si>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</si>
  <si>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</si>
  <si>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</si>
  <si>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</si>
  <si>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</si>
  <si>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</si>
  <si>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</si>
  <si>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</si>
  <si>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</si>
  <si>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</si>
  <si>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</si>
  <si>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</si>
  <si>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</si>
  <si>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</si>
  <si>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</si>
  <si>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</si>
  <si>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</si>
  <si>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</si>
  <si>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</si>
  <si>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</si>
  <si>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</si>
  <si>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</si>
  <si>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</si>
  <si>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</si>
  <si>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</si>
  <si>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</si>
  <si>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</si>
  <si>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</si>
  <si>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</si>
  <si>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</si>
  <si>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</si>
  <si>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</si>
  <si>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</si>
  <si>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</si>
  <si>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</si>
  <si>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</si>
  <si>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</si>
  <si>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</si>
  <si>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</si>
  <si>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</si>
  <si>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</si>
  <si>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</si>
  <si>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</si>
  <si>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</si>
  <si>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</si>
  <si>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</si>
  <si>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</si>
  <si>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</si>
  <si>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</si>
  <si>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</si>
  <si>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</si>
  <si>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</si>
  <si>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</si>
  <si>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</si>
  <si>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</si>
  <si>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</si>
  <si>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</si>
  <si>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</si>
  <si>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</si>
  <si>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</si>
  <si>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</si>
  <si>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</si>
  <si>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</si>
  <si>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</si>
  <si>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</si>
  <si>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</si>
  <si>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</si>
  <si>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</si>
  <si>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</si>
  <si>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</si>
  <si>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</si>
  <si>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</si>
  <si>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</si>
  <si>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</si>
  <si>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</si>
  <si>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</si>
  <si>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</si>
  <si>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</si>
  <si>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</si>
  <si>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</si>
  <si>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</si>
  <si>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</si>
  <si>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</si>
  <si>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</si>
  <si>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</si>
  <si>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</si>
  <si>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</si>
  <si>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</si>
  <si>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</si>
  <si>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</si>
  <si>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</si>
  <si>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</si>
  <si>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</si>
  <si>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</si>
  <si>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</si>
  <si>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</si>
  <si>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</si>
  <si>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</si>
  <si>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</si>
  <si>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</si>
  <si>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</si>
  <si>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</si>
  <si>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</si>
  <si>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</si>
  <si>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</si>
  <si>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</si>
  <si>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</si>
  <si>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</si>
  <si>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</si>
  <si>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</si>
  <si>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</si>
  <si>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</si>
  <si>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</si>
  <si>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</si>
  <si>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</si>
  <si>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</si>
  <si>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</si>
  <si>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</si>
  <si>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</si>
  <si>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</si>
  <si>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</si>
  <si>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</si>
  <si>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</si>
  <si>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</si>
  <si>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</si>
  <si>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</si>
  <si>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</si>
  <si>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</si>
  <si>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</si>
  <si>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</si>
  <si>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</si>
  <si>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</si>
  <si>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</si>
  <si>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</si>
  <si>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</si>
  <si>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</si>
  <si>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</si>
  <si>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</si>
  <si>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</si>
  <si>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</si>
  <si>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</si>
  <si>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</si>
  <si>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</si>
  <si>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</si>
  <si>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</si>
  <si>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</si>
  <si>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</si>
  <si>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</si>
  <si>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</si>
  <si>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</si>
  <si>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</si>
  <si>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</si>
  <si>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</si>
  <si>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</si>
  <si>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</si>
  <si>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</si>
  <si>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</si>
  <si>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</si>
  <si>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</si>
  <si>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</si>
  <si>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</si>
  <si>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</si>
  <si>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</si>
  <si>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</si>
  <si>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</si>
  <si>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</si>
  <si>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</si>
  <si>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</si>
  <si>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</si>
  <si>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</si>
  <si>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</si>
  <si>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</si>
  <si>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</si>
  <si>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</si>
  <si>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</si>
  <si>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</si>
  <si>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</si>
  <si>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</si>
  <si>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</si>
  <si>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</si>
  <si>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</si>
  <si>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</si>
  <si>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</si>
  <si>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</si>
  <si>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</si>
  <si>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</si>
  <si>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</si>
  <si>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</si>
  <si>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</si>
  <si>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</si>
  <si>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</si>
  <si>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</si>
  <si>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</si>
  <si>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</si>
  <si>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</si>
  <si>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</si>
  <si>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</si>
  <si>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</si>
  <si>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</si>
  <si>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</si>
  <si>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</si>
  <si>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</si>
  <si>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</si>
  <si>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</si>
  <si>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</si>
  <si>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</si>
  <si>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</si>
  <si>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</si>
  <si>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</si>
  <si>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</si>
  <si>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</si>
  <si>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</si>
  <si>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</si>
  <si>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</si>
  <si>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</si>
  <si>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</si>
  <si>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</si>
  <si>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</si>
  <si>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</si>
  <si>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</si>
  <si>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</si>
  <si>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</si>
  <si>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</si>
  <si>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</si>
  <si>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</si>
  <si>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</si>
  <si>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</si>
  <si>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</si>
  <si>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</si>
  <si>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</si>
  <si>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</si>
  <si>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</si>
  <si>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</si>
  <si>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</si>
  <si>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</si>
  <si>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</si>
  <si>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</si>
  <si>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</si>
  <si>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</si>
  <si>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</si>
  <si>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</si>
  <si>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</si>
  <si>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</si>
  <si>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</si>
  <si>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</si>
  <si>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</si>
  <si>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</si>
  <si>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</si>
  <si>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</si>
  <si>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</si>
  <si>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</si>
  <si>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</si>
  <si>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</si>
  <si>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</si>
  <si>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</si>
  <si>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</si>
  <si>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</si>
  <si>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</si>
  <si>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</si>
  <si>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</si>
  <si>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</si>
  <si>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</si>
  <si>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</si>
  <si>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</si>
  <si>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</si>
  <si>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</si>
  <si>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</si>
  <si>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</si>
  <si>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</si>
  <si>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</si>
  <si>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</si>
  <si>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</si>
  <si>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</si>
  <si>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</si>
  <si>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</si>
  <si>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</si>
  <si>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</si>
  <si>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</si>
  <si>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</si>
  <si>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</si>
  <si>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</si>
  <si>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</si>
  <si>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</si>
  <si>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</si>
  <si>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</si>
  <si>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</si>
  <si>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</si>
  <si>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</si>
  <si>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</si>
  <si>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</si>
  <si>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</si>
  <si>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</si>
  <si>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</si>
  <si>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</si>
  <si>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</si>
  <si>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</si>
  <si>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</si>
  <si>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</si>
  <si>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</si>
  <si>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</si>
  <si>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</si>
  <si>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</si>
  <si>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</si>
  <si>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</si>
  <si>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</si>
  <si>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</si>
  <si>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</si>
  <si>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</si>
  <si>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</si>
  <si>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</si>
  <si>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</si>
  <si>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</si>
  <si>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</si>
  <si>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</si>
  <si>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</si>
  <si>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</si>
  <si>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</si>
  <si>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</si>
  <si>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</si>
  <si>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</si>
  <si>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</si>
  <si>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</si>
  <si>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</si>
  <si>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</si>
  <si>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</si>
  <si>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</si>
  <si>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</si>
  <si>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</si>
  <si>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</si>
  <si>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</si>
  <si>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</si>
  <si>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</si>
  <si>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</si>
  <si>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</si>
  <si>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</si>
  <si>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</si>
  <si>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</si>
  <si>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</si>
  <si>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</si>
  <si>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</si>
  <si>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</si>
  <si>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</si>
  <si>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</si>
  <si>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</si>
  <si>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</si>
  <si>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</si>
  <si>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</si>
  <si>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</si>
  <si>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</si>
  <si>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</si>
  <si>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</si>
  <si>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</si>
  <si>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</si>
  <si>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</si>
  <si>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</si>
  <si>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</si>
  <si>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</si>
  <si>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</si>
  <si>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</si>
  <si>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</si>
  <si>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</si>
  <si>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</si>
  <si>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</si>
  <si>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</si>
  <si>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</si>
  <si>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</si>
  <si>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</si>
  <si>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</si>
  <si>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</si>
  <si>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</si>
  <si>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</si>
  <si>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</si>
  <si>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</si>
  <si>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</si>
  <si>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</si>
  <si>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</si>
  <si>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</si>
  <si>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</si>
  <si>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</si>
  <si>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</si>
  <si>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</si>
  <si>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</si>
  <si>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</si>
  <si>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</si>
  <si>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</si>
  <si>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</si>
  <si>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</si>
  <si>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</si>
  <si>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</si>
  <si>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</si>
  <si>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</si>
  <si>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</si>
  <si>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</si>
  <si>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</si>
  <si>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</si>
  <si>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</si>
  <si>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</si>
  <si>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</si>
  <si>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</si>
  <si>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</si>
  <si>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</si>
  <si>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</si>
  <si>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</si>
  <si>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</si>
  <si>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</si>
  <si>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</si>
  <si>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</si>
  <si>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</si>
  <si>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</si>
  <si>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</si>
  <si>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</si>
  <si>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</si>
  <si>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</si>
  <si>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</si>
  <si>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</si>
  <si>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</si>
  <si>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</si>
  <si>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</si>
  <si>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</si>
  <si>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</si>
  <si>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</si>
  <si>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</si>
  <si>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</si>
  <si>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</si>
  <si>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</si>
  <si>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</si>
  <si>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</si>
  <si>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</si>
  <si>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</si>
  <si>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</si>
  <si>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</si>
  <si>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</si>
  <si>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</si>
  <si>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</si>
  <si>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</si>
  <si>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</si>
  <si>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</si>
  <si>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</si>
  <si>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</si>
  <si>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</si>
  <si>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</si>
  <si>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</si>
  <si>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</si>
  <si>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</si>
  <si>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</si>
  <si>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</si>
  <si>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</si>
  <si>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</si>
  <si>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</si>
  <si>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</si>
  <si>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</si>
  <si>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</si>
  <si>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</si>
  <si>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</si>
  <si>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</si>
  <si>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</si>
  <si>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</si>
  <si>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</si>
  <si>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</si>
  <si>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</si>
  <si>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</si>
  <si>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</si>
  <si>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</si>
  <si>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</si>
  <si>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</si>
  <si>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</si>
  <si>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</si>
  <si>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</si>
  <si>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</si>
  <si>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</si>
  <si>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</si>
  <si>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</si>
  <si>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</si>
  <si>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</si>
  <si>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</si>
  <si>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</si>
  <si>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</si>
  <si>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</si>
  <si>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</si>
  <si>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</si>
  <si>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</si>
  <si>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</si>
  <si>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</si>
  <si>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</si>
  <si>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</si>
  <si>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</si>
  <si>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</si>
  <si>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</si>
  <si>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</si>
  <si>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</si>
  <si>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</si>
  <si>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</si>
  <si>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</si>
  <si>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</si>
  <si>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</si>
  <si>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</si>
  <si>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</si>
  <si>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</si>
  <si>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</si>
  <si>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</si>
  <si>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</si>
  <si>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</si>
  <si>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</si>
  <si>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</si>
  <si>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</si>
  <si>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</si>
  <si>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</si>
  <si>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</si>
  <si>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</si>
  <si>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</si>
  <si>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</si>
  <si>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</si>
  <si>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</si>
  <si>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</si>
  <si>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</si>
  <si>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</si>
  <si>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</si>
  <si>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</si>
  <si>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</si>
  <si>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</si>
  <si>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</si>
  <si>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</si>
  <si>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</si>
  <si>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</si>
  <si>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</si>
  <si>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</si>
  <si>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</si>
  <si>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</si>
  <si>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</si>
  <si>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</si>
  <si>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</si>
  <si>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</si>
  <si>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</si>
  <si>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</si>
  <si>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</si>
  <si>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</si>
  <si>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</si>
  <si>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</si>
  <si>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</si>
  <si>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</si>
  <si>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</si>
  <si>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</si>
  <si>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</si>
  <si>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</si>
  <si>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</si>
  <si>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</si>
  <si>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</si>
  <si>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</si>
  <si>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</si>
  <si>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</si>
  <si>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</si>
  <si>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</si>
  <si>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</si>
  <si>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</si>
  <si>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</si>
  <si>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</si>
  <si>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</si>
  <si>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</si>
  <si>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</si>
  <si>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</si>
  <si>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</si>
  <si>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</si>
  <si>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</si>
  <si>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</si>
  <si>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</si>
  <si>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</si>
  <si>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</si>
  <si>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</si>
  <si>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</si>
  <si>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</si>
  <si>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</si>
  <si>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</si>
  <si>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</si>
  <si>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</si>
  <si>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</si>
  <si>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</si>
  <si>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</si>
  <si>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</si>
  <si>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</si>
  <si>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</si>
  <si>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</si>
  <si>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</si>
  <si>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</si>
  <si>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</si>
  <si>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</si>
  <si>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</si>
  <si>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</si>
  <si>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</si>
  <si>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</si>
  <si>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</si>
  <si>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</si>
  <si>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</si>
  <si>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</si>
  <si>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</si>
  <si>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</si>
  <si>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</si>
  <si>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</si>
  <si>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</si>
  <si>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</si>
  <si>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</si>
  <si>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</si>
  <si>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</si>
  <si>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</si>
  <si>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</si>
  <si>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</si>
  <si>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</si>
  <si>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</si>
  <si>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</si>
  <si>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</si>
  <si>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</si>
  <si>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</si>
  <si>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</si>
  <si>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</si>
  <si>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</si>
  <si>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</si>
  <si>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</si>
  <si>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</si>
  <si>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</si>
  <si>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</si>
  <si>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</si>
  <si>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</si>
  <si>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</si>
  <si>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</si>
  <si>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</si>
  <si>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</si>
  <si>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</si>
  <si>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</si>
  <si>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</si>
  <si>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</si>
  <si>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</si>
  <si>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</si>
  <si>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</si>
  <si>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</si>
  <si>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</si>
  <si>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</si>
  <si>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</si>
  <si>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</si>
  <si>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</si>
  <si>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</si>
  <si>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</si>
  <si>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</si>
  <si>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</si>
  <si>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</si>
  <si>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</si>
  <si>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</si>
  <si>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</si>
  <si>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</si>
  <si>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</si>
  <si>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</si>
  <si>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</si>
  <si>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</si>
  <si>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</si>
  <si>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</si>
  <si>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</si>
  <si>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</si>
  <si>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</si>
  <si>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</si>
  <si>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</si>
  <si>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</si>
  <si>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</si>
  <si>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</si>
  <si>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</si>
  <si>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</si>
  <si>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</si>
  <si>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</si>
  <si>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</si>
  <si>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</si>
  <si>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</si>
  <si>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</si>
  <si>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</si>
  <si>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</si>
  <si>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</si>
  <si>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</si>
  <si>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</si>
  <si>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</si>
  <si>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</si>
  <si>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</si>
  <si>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</si>
  <si>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</si>
  <si>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</si>
  <si>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</si>
  <si>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</si>
  <si>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</si>
  <si>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</si>
  <si>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</si>
  <si>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</si>
  <si>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</si>
  <si>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</si>
  <si>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</si>
  <si>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</si>
  <si>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</si>
  <si>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</si>
  <si>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</si>
  <si>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</si>
  <si>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</si>
  <si>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</si>
  <si>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</si>
  <si>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</si>
  <si>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</si>
  <si>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</si>
  <si>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</si>
  <si>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</si>
  <si>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</si>
  <si>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</si>
  <si>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</si>
  <si>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</si>
  <si>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</si>
  <si>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</si>
  <si>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</si>
  <si>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</si>
  <si>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</si>
  <si>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</si>
  <si>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</si>
  <si>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</si>
  <si>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</si>
  <si>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</si>
  <si>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</si>
  <si>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</si>
  <si>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</si>
  <si>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</si>
  <si>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</si>
  <si>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</si>
  <si>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</si>
  <si>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</si>
  <si>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</si>
  <si>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</si>
  <si>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</si>
  <si>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</si>
  <si>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</si>
  <si>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</si>
  <si>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</si>
  <si>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</si>
  <si>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</si>
  <si>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</si>
  <si>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</si>
  <si>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</si>
  <si>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</si>
  <si>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</si>
  <si>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</si>
  <si>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</si>
  <si>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</si>
  <si>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</si>
  <si>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</si>
  <si>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</si>
  <si>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</si>
  <si>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</si>
  <si>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</si>
  <si>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</si>
  <si>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</si>
  <si>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</si>
  <si>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</si>
  <si>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</si>
  <si>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</si>
  <si>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</si>
  <si>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</si>
  <si>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</si>
  <si>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</si>
  <si>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</si>
  <si>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</si>
  <si>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</si>
  <si>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</si>
  <si>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</si>
  <si>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</si>
  <si>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</si>
  <si>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</si>
  <si>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</si>
  <si>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</si>
  <si>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</si>
  <si>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</si>
  <si>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</si>
  <si>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</si>
  <si>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</si>
  <si>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</si>
  <si>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</si>
  <si>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</si>
  <si>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</si>
  <si>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</si>
  <si>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</si>
  <si>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</si>
  <si>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</si>
  <si>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</si>
  <si>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</si>
  <si>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</si>
  <si>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</si>
  <si>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</si>
  <si>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</si>
  <si>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</si>
  <si>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</si>
  <si>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</si>
  <si>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</si>
  <si>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</si>
  <si>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</si>
  <si>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</si>
  <si>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</si>
  <si>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</si>
  <si>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</si>
  <si>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</si>
  <si>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</si>
  <si>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</si>
  <si>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</si>
  <si>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</si>
  <si>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</si>
  <si>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</si>
  <si>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</si>
  <si>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</si>
  <si>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</si>
  <si>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</si>
  <si>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</si>
  <si>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</si>
  <si>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</si>
  <si>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</si>
  <si>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</si>
  <si>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</si>
  <si>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</si>
  <si>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</si>
  <si>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</si>
  <si>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</si>
  <si>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</si>
  <si>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</si>
  <si>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</si>
  <si>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</si>
  <si>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</si>
  <si>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</si>
  <si>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</si>
  <si>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</si>
  <si>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</si>
  <si>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</si>
  <si>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</si>
  <si>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</si>
  <si>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</si>
  <si>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</si>
  <si>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</si>
  <si>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</si>
  <si>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</si>
  <si>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</si>
  <si>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</si>
  <si>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</si>
  <si>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</si>
  <si>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</si>
  <si>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</si>
  <si>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</si>
  <si>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</si>
  <si>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</si>
  <si>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</si>
  <si>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</si>
  <si>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</si>
  <si>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</si>
  <si>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</si>
  <si>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</si>
  <si>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</si>
  <si>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</si>
  <si>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</si>
  <si>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</si>
  <si>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</si>
  <si>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</si>
  <si>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</si>
  <si>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</si>
  <si>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</si>
  <si>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</si>
  <si>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</si>
  <si>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</si>
  <si>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</si>
  <si>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</si>
  <si>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</si>
  <si>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</si>
  <si>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</si>
  <si>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</si>
  <si>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</si>
  <si>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</si>
  <si>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</si>
  <si>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</si>
  <si>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</si>
  <si>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</si>
  <si>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</si>
  <si>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</si>
  <si>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</si>
  <si>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</si>
  <si>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</si>
  <si>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</si>
  <si>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</si>
  <si>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</si>
  <si>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</si>
  <si>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</si>
  <si>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</si>
  <si>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</si>
  <si>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</si>
  <si>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</si>
  <si>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</si>
  <si>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</si>
  <si>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</si>
  <si>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</si>
  <si>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</si>
  <si>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</si>
  <si>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</si>
  <si>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</si>
  <si>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</si>
  <si>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</si>
  <si>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</si>
  <si>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</si>
  <si>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</si>
  <si>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</si>
  <si>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</si>
  <si>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</si>
  <si>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</si>
  <si>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</si>
  <si>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</si>
  <si>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</si>
  <si>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</si>
  <si>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</si>
  <si>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</si>
  <si>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</si>
  <si>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</si>
  <si>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</si>
  <si>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</si>
  <si>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</si>
  <si>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</si>
  <si>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</si>
  <si>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</si>
  <si>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</si>
  <si>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</si>
  <si>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</si>
  <si>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</si>
  <si>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</si>
  <si>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</si>
  <si>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</si>
  <si>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</si>
  <si>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</si>
  <si>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</si>
  <si>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</si>
  <si>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</si>
  <si>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</si>
  <si>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</si>
  <si>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</si>
  <si>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</si>
  <si>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</si>
  <si>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</si>
  <si>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</si>
  <si>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</si>
  <si>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</si>
  <si>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</si>
  <si>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</si>
  <si>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</si>
  <si>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</si>
  <si>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</si>
  <si>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</si>
  <si>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</si>
  <si>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</si>
  <si>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</si>
  <si>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</si>
  <si>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</si>
  <si>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</si>
  <si>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</si>
  <si>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</si>
  <si>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</si>
  <si>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</si>
  <si>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</si>
  <si>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</si>
  <si>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</si>
  <si>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</si>
  <si>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</si>
  <si>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</si>
  <si>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</si>
  <si>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</si>
  <si>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</si>
  <si>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</si>
  <si>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</si>
  <si>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</si>
  <si>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</si>
  <si>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</si>
  <si>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</si>
  <si>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</si>
  <si>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</si>
  <si>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</si>
  <si>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</si>
  <si>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</si>
  <si>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</si>
  <si>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</si>
  <si>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</si>
  <si>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</si>
  <si>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</si>
  <si>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</si>
  <si>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</si>
  <si>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</si>
  <si>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</si>
  <si>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</si>
  <si>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</si>
  <si>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</si>
  <si>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</si>
  <si>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</si>
  <si>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</si>
  <si>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</si>
  <si>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</si>
  <si>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</si>
  <si>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</si>
  <si>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</si>
  <si>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</si>
  <si>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</si>
  <si>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</si>
  <si>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</si>
  <si>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</si>
  <si>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</si>
  <si>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</si>
  <si>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</si>
  <si>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</si>
  <si>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</si>
  <si>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</si>
  <si>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</si>
  <si>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</si>
  <si>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</si>
  <si>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</si>
  <si>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</si>
  <si>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</si>
  <si>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</si>
  <si>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</si>
  <si>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</si>
  <si>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</si>
  <si>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</si>
  <si>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</si>
  <si>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</si>
  <si>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</si>
  <si>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</si>
  <si>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</si>
  <si>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</si>
  <si>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</si>
  <si>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</si>
  <si>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</si>
  <si>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</si>
  <si>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</si>
  <si>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</si>
  <si>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</si>
  <si>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</si>
  <si>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</si>
  <si>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</si>
  <si>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</si>
  <si>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</si>
  <si>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</si>
  <si>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</si>
  <si>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</si>
  <si>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</si>
  <si>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</si>
  <si>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</si>
  <si>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</si>
  <si>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</si>
  <si>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</si>
  <si>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</si>
  <si>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</si>
  <si>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</si>
  <si>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</si>
  <si>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</si>
  <si>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</si>
  <si>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</si>
  <si>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</si>
  <si>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</si>
  <si>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</si>
  <si>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</si>
  <si>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</si>
  <si>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</si>
  <si>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</si>
  <si>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</si>
  <si>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</si>
  <si>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</si>
  <si>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</si>
  <si>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</si>
  <si>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</si>
  <si>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</si>
  <si>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</si>
  <si>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</si>
  <si>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</si>
  <si>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</si>
  <si>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</si>
  <si>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</si>
  <si>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</si>
  <si>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</si>
  <si>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</si>
  <si>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</si>
  <si>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</si>
  <si>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</si>
  <si>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</si>
  <si>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</si>
  <si>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</si>
  <si>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</si>
  <si>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</si>
  <si>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</si>
  <si>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</si>
  <si>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</si>
  <si>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</si>
  <si>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</si>
  <si>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</si>
  <si>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</si>
  <si>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</si>
  <si>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</si>
  <si>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</si>
  <si>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</si>
  <si>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</si>
  <si>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</si>
  <si>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</si>
  <si>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</si>
  <si>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</si>
  <si>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</si>
  <si>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</si>
  <si>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</si>
  <si>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</si>
  <si>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</si>
  <si>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</si>
  <si>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</si>
  <si>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</si>
  <si>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</si>
  <si>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</si>
  <si>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</si>
  <si>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</si>
  <si>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</si>
  <si>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</si>
  <si>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</si>
  <si>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</si>
  <si>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</si>
  <si>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</si>
  <si>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</si>
  <si>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</si>
  <si>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</si>
  <si>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</si>
  <si>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</si>
  <si>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</si>
  <si>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</si>
  <si>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</si>
  <si>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</si>
  <si>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</si>
  <si>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</si>
  <si>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</si>
  <si>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</si>
  <si>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</si>
  <si>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</si>
  <si>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</si>
  <si>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</si>
  <si>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</si>
  <si>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</si>
  <si>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</si>
  <si>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</si>
  <si>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</si>
  <si>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</si>
  <si>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</si>
  <si>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</si>
  <si>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</si>
  <si>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</si>
  <si>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</si>
  <si>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</si>
  <si>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</si>
  <si>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</si>
  <si>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</si>
  <si>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</si>
  <si>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</si>
  <si>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</si>
  <si>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</si>
  <si>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</si>
  <si>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</si>
  <si>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</si>
  <si>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</si>
  <si>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</si>
  <si>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</si>
  <si>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</si>
  <si>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</si>
  <si>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</si>
  <si>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</si>
  <si>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</si>
  <si>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</si>
  <si>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</si>
  <si>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</si>
  <si>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</si>
  <si>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</si>
  <si>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</si>
  <si>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</si>
  <si>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</si>
  <si>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</si>
  <si>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</si>
  <si>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</si>
  <si>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</si>
  <si>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</si>
  <si>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</si>
  <si>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</si>
  <si>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</si>
  <si>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</si>
  <si>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</si>
  <si>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</si>
  <si>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</si>
  <si>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</si>
  <si>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</si>
  <si>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</si>
  <si>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</si>
  <si>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</si>
  <si>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</si>
  <si>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</si>
  <si>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</si>
  <si>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</si>
  <si>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</si>
  <si>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</si>
  <si>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</si>
  <si>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</si>
  <si>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</si>
  <si>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</si>
  <si>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</si>
  <si>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</si>
  <si>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</si>
  <si>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</si>
  <si>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</si>
  <si>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</si>
  <si>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</si>
  <si>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</si>
  <si>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</si>
  <si>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</si>
  <si>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</si>
  <si>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</si>
  <si>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</si>
  <si>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</si>
  <si>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</si>
  <si>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</si>
  <si>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</si>
  <si>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</si>
  <si>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</si>
  <si>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</si>
  <si>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</si>
  <si>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</si>
  <si>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</si>
  <si>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</si>
  <si>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</si>
  <si>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</si>
  <si>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</si>
  <si>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</si>
  <si>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</si>
  <si>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</si>
  <si>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</si>
  <si>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</si>
  <si>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</si>
  <si>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</si>
  <si>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</si>
  <si>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</si>
  <si>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</si>
  <si>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</si>
  <si>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</si>
  <si>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</si>
  <si>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</si>
  <si>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</si>
  <si>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</si>
  <si>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</si>
  <si>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</si>
  <si>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</si>
  <si>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</si>
  <si>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</si>
  <si>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</si>
  <si>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</si>
  <si>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</si>
  <si>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</si>
  <si>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</si>
  <si>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</si>
  <si>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</si>
  <si>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</si>
  <si>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</si>
  <si>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</si>
  <si>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</si>
  <si>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</si>
  <si>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</si>
  <si>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</si>
  <si>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</si>
  <si>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</si>
  <si>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</si>
  <si>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</si>
  <si>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</si>
  <si>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</si>
  <si>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</si>
  <si>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</si>
  <si>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</si>
  <si>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</si>
  <si>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</si>
  <si>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</si>
  <si>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</si>
  <si>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</si>
  <si>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</si>
  <si>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</si>
  <si>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</si>
  <si>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</si>
  <si>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</si>
  <si>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</si>
  <si>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</si>
  <si>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</si>
  <si>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</si>
  <si>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</si>
  <si>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</si>
  <si>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</si>
  <si>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</si>
  <si>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</si>
  <si>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</si>
  <si>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</si>
  <si>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</si>
  <si>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</si>
  <si>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</si>
  <si>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</si>
  <si>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</si>
  <si>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</si>
  <si>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</si>
  <si>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</si>
  <si>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</si>
  <si>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</si>
  <si>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</si>
  <si>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</si>
  <si>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</si>
  <si>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</si>
  <si>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</si>
  <si>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</si>
  <si>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</si>
  <si>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</si>
  <si>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</si>
  <si>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</si>
  <si>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</si>
  <si>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</si>
  <si>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</si>
  <si>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</si>
  <si>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</si>
  <si>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</si>
  <si>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</si>
  <si>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</si>
  <si>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</si>
  <si>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</si>
  <si>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</si>
  <si>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</si>
  <si>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</si>
  <si>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</si>
  <si>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</si>
  <si>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</si>
  <si>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</si>
  <si>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</si>
  <si>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</si>
  <si>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</si>
  <si>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</si>
  <si>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</si>
  <si>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</si>
  <si>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</si>
  <si>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</si>
  <si>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</si>
  <si>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</si>
  <si>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</si>
  <si>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</si>
  <si>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</si>
  <si>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</si>
  <si>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</si>
  <si>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</si>
  <si>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</si>
  <si>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</si>
  <si>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</si>
  <si>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</si>
  <si>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</si>
  <si>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</si>
  <si>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</si>
  <si>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</si>
  <si>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</si>
  <si>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</si>
  <si>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</si>
  <si>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</si>
  <si>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</si>
  <si>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</si>
  <si>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</si>
  <si>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</si>
  <si>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</si>
  <si>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</si>
  <si>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</si>
  <si>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</si>
  <si>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</si>
  <si>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</si>
  <si>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</si>
  <si>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</si>
  <si>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</si>
  <si>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</si>
  <si>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</si>
  <si>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</si>
  <si>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</si>
  <si>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</si>
  <si>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</si>
  <si>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</si>
  <si>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</si>
  <si>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</si>
  <si>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</si>
  <si>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</si>
  <si>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</si>
  <si>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</si>
  <si>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</si>
  <si>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</si>
  <si>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</si>
  <si>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</si>
  <si>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</si>
  <si>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</si>
  <si>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</si>
  <si>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</si>
  <si>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</si>
  <si>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</si>
  <si>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</si>
  <si>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</si>
  <si>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</si>
  <si>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</si>
  <si>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</si>
  <si>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</si>
  <si>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</si>
  <si>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</si>
  <si>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</si>
  <si>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</si>
  <si>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</si>
  <si>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</si>
  <si>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</si>
  <si>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</si>
  <si>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</si>
  <si>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</si>
  <si>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</si>
  <si>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</si>
  <si>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</si>
  <si>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</si>
  <si>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</si>
  <si>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</si>
  <si>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</si>
  <si>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</si>
  <si>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</si>
  <si>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</si>
  <si>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</si>
  <si>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</si>
  <si>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</si>
  <si>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</si>
  <si>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</si>
  <si>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</si>
  <si>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</si>
  <si>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</si>
  <si>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</si>
  <si>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</si>
  <si>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</si>
  <si>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</si>
  <si>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</si>
  <si>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</si>
  <si>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</si>
  <si>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</si>
  <si>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</si>
  <si>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</si>
  <si>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</si>
  <si>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</si>
  <si>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</si>
  <si>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</si>
  <si>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</si>
  <si>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</si>
  <si>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</si>
  <si>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</si>
  <si>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</si>
  <si>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</si>
  <si>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</si>
  <si>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</si>
  <si>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</si>
  <si>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</si>
  <si>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</si>
  <si>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</si>
  <si>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</si>
  <si>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</si>
  <si>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</si>
  <si>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</si>
  <si>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</si>
  <si>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</si>
  <si>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</si>
  <si>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</si>
  <si>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</si>
  <si>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</si>
  <si>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</si>
  <si>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</si>
  <si>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</si>
  <si>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</si>
  <si>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</si>
  <si>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</si>
  <si>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</si>
  <si>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</si>
  <si>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</si>
  <si>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</si>
  <si>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</si>
  <si>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</si>
  <si>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</si>
  <si>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</si>
  <si>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</si>
  <si>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</si>
  <si>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</si>
  <si>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</si>
  <si>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</si>
  <si>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</si>
  <si>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</si>
  <si>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</si>
  <si>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</si>
  <si>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</si>
  <si>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</si>
  <si>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</si>
  <si>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</si>
  <si>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</si>
  <si>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</si>
  <si>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</si>
  <si>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</si>
  <si>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</si>
  <si>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</si>
  <si>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</si>
  <si>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</si>
  <si>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</si>
  <si>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</si>
  <si>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</si>
  <si>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</si>
  <si>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</si>
  <si>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</si>
  <si>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</si>
  <si>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</si>
  <si>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</si>
  <si>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</si>
  <si>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</si>
  <si>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</si>
  <si>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</si>
  <si>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</si>
  <si>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</si>
  <si>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</si>
  <si>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</si>
  <si>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</si>
  <si>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</si>
  <si>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</si>
  <si>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</si>
  <si>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</si>
  <si>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</si>
  <si>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</si>
  <si>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</si>
  <si>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</si>
  <si>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</si>
  <si>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</si>
  <si>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</si>
  <si>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</si>
  <si>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</si>
  <si>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</si>
  <si>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</si>
  <si>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</si>
  <si>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</si>
  <si>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</si>
  <si>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</si>
  <si>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</si>
  <si>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</si>
  <si>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</si>
  <si>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</si>
  <si>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</si>
  <si>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</si>
  <si>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</si>
  <si>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</si>
  <si>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</si>
  <si>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</si>
  <si>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</si>
  <si>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</si>
  <si>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</si>
  <si>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</si>
  <si>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</si>
  <si>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</si>
  <si>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</si>
  <si>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</si>
  <si>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</si>
  <si>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</si>
  <si>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</si>
  <si>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</si>
  <si>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</si>
  <si>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</si>
  <si>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</si>
  <si>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</si>
  <si>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</si>
  <si>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</si>
  <si>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</si>
  <si>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</si>
  <si>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</si>
  <si>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</si>
  <si>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</si>
  <si>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</si>
  <si>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</si>
  <si>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</si>
  <si>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</si>
  <si>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</si>
  <si>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</si>
  <si>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</si>
  <si>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</si>
  <si>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</si>
  <si>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</si>
  <si>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</si>
  <si>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</si>
  <si>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</si>
  <si>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</si>
  <si>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</si>
  <si>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</si>
  <si>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</si>
  <si>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</si>
  <si>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</si>
  <si>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</si>
  <si>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</si>
  <si>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</si>
  <si>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</si>
  <si>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</si>
  <si>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</si>
  <si>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</si>
  <si>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</si>
  <si>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</si>
  <si>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</si>
  <si>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</si>
  <si>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</si>
  <si>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</si>
  <si>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</si>
  <si>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</si>
  <si>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</si>
  <si>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</si>
  <si>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</si>
  <si>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</si>
  <si>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</si>
  <si>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</si>
  <si>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</si>
  <si>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</si>
  <si>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</si>
  <si>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</si>
  <si>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</si>
  <si>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</si>
  <si>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</si>
  <si>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</si>
  <si>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</si>
  <si>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</si>
  <si>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</si>
  <si>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</si>
  <si>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</si>
  <si>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</si>
  <si>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</si>
  <si>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</si>
  <si>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</si>
  <si>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</si>
  <si>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</si>
  <si>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</si>
  <si>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</si>
  <si>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</si>
  <si>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</si>
  <si>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</si>
  <si>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</si>
  <si>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</si>
  <si>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</si>
  <si>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</si>
  <si>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</si>
  <si>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</si>
  <si>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</si>
  <si>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</si>
  <si>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</si>
  <si>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</si>
  <si>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</si>
  <si>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</si>
  <si>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</si>
  <si>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</si>
  <si>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</si>
  <si>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</si>
  <si>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</si>
  <si>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</si>
  <si>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</si>
  <si>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</si>
  <si>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</si>
  <si>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</si>
  <si>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</si>
  <si>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</si>
  <si>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</si>
  <si>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</si>
  <si>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</si>
  <si>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</si>
  <si>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</si>
  <si>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</si>
  <si>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</si>
  <si>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</si>
  <si>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</si>
  <si>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</si>
  <si>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</si>
  <si>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</si>
  <si>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</si>
  <si>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</si>
  <si>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</si>
  <si>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</si>
  <si>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</si>
  <si>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</si>
  <si>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</si>
  <si>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</si>
  <si>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</si>
  <si>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</si>
  <si>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</si>
  <si>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</si>
  <si>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</si>
  <si>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</si>
  <si>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</si>
  <si>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</si>
  <si>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</si>
  <si>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</si>
  <si>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</si>
  <si>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</si>
  <si>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</si>
  <si>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</si>
  <si>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</si>
  <si>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</si>
  <si>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</si>
  <si>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</si>
  <si>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</si>
  <si>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</si>
  <si>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</si>
  <si>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</si>
  <si>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</si>
  <si>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</si>
  <si>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</si>
  <si>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</si>
  <si>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</si>
  <si>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</si>
  <si>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</si>
  <si>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</si>
  <si>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</si>
  <si>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</si>
  <si>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</si>
  <si>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</si>
  <si>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</si>
  <si>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</si>
  <si>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</si>
  <si>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</si>
  <si>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</si>
  <si>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</si>
  <si>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</si>
  <si>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</si>
  <si>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</si>
  <si>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</si>
  <si>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</si>
  <si>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</si>
  <si>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</si>
  <si>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</si>
  <si>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</si>
  <si>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</si>
  <si>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</si>
  <si>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</si>
  <si>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</si>
  <si>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</si>
  <si>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</si>
  <si>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</si>
  <si>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</si>
  <si>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</si>
  <si>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</si>
  <si>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</si>
  <si>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</si>
  <si>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</si>
  <si>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</si>
  <si>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</si>
  <si>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</si>
  <si>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</si>
  <si>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</si>
  <si>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</si>
  <si>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</si>
  <si>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</si>
  <si>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</si>
  <si>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</si>
  <si>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</si>
  <si>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</si>
  <si>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</si>
  <si>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</si>
  <si>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</si>
  <si>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</si>
  <si>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</si>
  <si>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</si>
  <si>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</si>
  <si>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</si>
  <si>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</si>
  <si>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</si>
  <si>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</si>
  <si>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</si>
  <si>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</si>
  <si>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</si>
  <si>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</si>
  <si>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</si>
  <si>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</si>
  <si>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</si>
  <si>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</si>
  <si>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</si>
  <si>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</si>
  <si>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</si>
  <si>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</si>
  <si>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</si>
  <si>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</si>
  <si>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</si>
  <si>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</si>
  <si>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</si>
  <si>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</si>
  <si>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</si>
  <si>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</si>
  <si>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</si>
  <si>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</si>
  <si>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</si>
  <si>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</si>
  <si>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</si>
  <si>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</si>
  <si>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</si>
  <si>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</si>
  <si>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</si>
  <si>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</si>
  <si>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</si>
  <si>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</si>
  <si>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</si>
  <si>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</si>
  <si>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</si>
  <si>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</si>
  <si>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</si>
  <si>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</si>
  <si>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</si>
  <si>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</si>
  <si>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</si>
  <si>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</si>
  <si>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</si>
  <si>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</si>
  <si>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</si>
  <si>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</si>
  <si>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</si>
  <si>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</si>
  <si>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</si>
  <si>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</si>
  <si>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</si>
  <si>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</si>
  <si>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</si>
  <si>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</si>
  <si>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</si>
  <si>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</si>
  <si>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</si>
  <si>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</si>
  <si>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</si>
  <si>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</si>
  <si>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</si>
  <si>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</si>
  <si>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</si>
  <si>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</si>
  <si>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</si>
  <si>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</si>
  <si>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</si>
  <si>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</si>
  <si>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</si>
  <si>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</si>
  <si>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</si>
  <si>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</si>
  <si>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</si>
  <si>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</si>
  <si>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</si>
  <si>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</si>
  <si>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</si>
  <si>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</si>
  <si>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</si>
  <si>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</si>
  <si>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</si>
  <si>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</si>
  <si>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</si>
  <si>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</si>
  <si>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</si>
  <si>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</si>
  <si>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</si>
  <si>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</si>
  <si>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</si>
  <si>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</si>
  <si>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</si>
  <si>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</si>
  <si>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</si>
  <si>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</si>
  <si>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</si>
  <si>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</si>
  <si>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</si>
  <si>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</si>
  <si>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</si>
  <si>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</si>
  <si>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</si>
  <si>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</si>
  <si>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</si>
  <si>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</si>
  <si>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</si>
  <si>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</si>
  <si>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</si>
  <si>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</si>
  <si>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</si>
  <si>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</si>
  <si>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</si>
  <si>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</si>
  <si>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</si>
  <si>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</si>
  <si>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</si>
  <si>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</si>
  <si>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</si>
  <si>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</si>
  <si>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</si>
  <si>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</si>
  <si>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</si>
  <si>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</si>
  <si>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</si>
  <si>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</si>
  <si>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</si>
  <si>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</si>
  <si>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</si>
  <si>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</si>
  <si>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</si>
  <si>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</si>
  <si>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</si>
  <si>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</si>
  <si>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</si>
  <si>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</si>
  <si>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</si>
  <si>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</si>
  <si>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</si>
  <si>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</si>
  <si>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</si>
  <si>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</si>
  <si>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</si>
  <si>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</si>
  <si>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</si>
  <si>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</si>
  <si>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</si>
  <si>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</si>
  <si>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</si>
  <si>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</si>
  <si>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</si>
  <si>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</si>
  <si>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</si>
  <si>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</si>
  <si>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</si>
  <si>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</si>
  <si>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</si>
  <si>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</si>
  <si>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</si>
  <si>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</si>
  <si>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</si>
  <si>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</si>
  <si>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</si>
  <si>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</si>
  <si>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</si>
  <si>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</si>
  <si>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</si>
  <si>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</si>
  <si>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</si>
  <si>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</si>
  <si>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</si>
  <si>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</si>
  <si>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</si>
  <si>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</si>
  <si>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</si>
  <si>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</si>
  <si>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</si>
  <si>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</si>
  <si>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</si>
  <si>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</si>
  <si>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</si>
  <si>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</si>
  <si>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</si>
  <si>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</si>
  <si>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</si>
  <si>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</si>
  <si>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</si>
  <si>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</si>
  <si>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</si>
  <si>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</si>
  <si>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</si>
  <si>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</si>
  <si>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</si>
  <si>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</si>
  <si>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</si>
  <si>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</si>
  <si>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</si>
  <si>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</si>
  <si>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</si>
  <si>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</si>
  <si>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</si>
  <si>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</si>
  <si>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</si>
  <si>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</si>
  <si>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</si>
  <si>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</si>
  <si>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</si>
  <si>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</si>
  <si>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</si>
  <si>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</si>
  <si>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</si>
  <si>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</si>
  <si>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</si>
  <si>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</si>
  <si>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</si>
  <si>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</si>
  <si>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</si>
  <si>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</si>
  <si>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</si>
  <si>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</si>
  <si>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</si>
  <si>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</si>
  <si>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</si>
  <si>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</si>
  <si>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</si>
  <si>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</si>
  <si>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</si>
  <si>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</si>
  <si>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</si>
  <si>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</si>
  <si>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</si>
  <si>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</si>
  <si>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</si>
  <si>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</si>
  <si>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</si>
  <si>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</si>
  <si>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</si>
  <si>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</si>
  <si>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</si>
  <si>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</si>
  <si>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</si>
  <si>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</si>
  <si>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</si>
  <si>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</si>
  <si>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</si>
  <si>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</si>
  <si>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</si>
  <si>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</si>
  <si>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</si>
  <si>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</si>
  <si>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</si>
  <si>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</si>
  <si>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</si>
  <si>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</si>
  <si>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</si>
  <si>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</si>
  <si>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</si>
  <si>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</si>
  <si>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</si>
  <si>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</si>
  <si>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</si>
  <si>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</si>
  <si>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</si>
  <si>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</si>
  <si>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</si>
  <si>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</si>
  <si>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</si>
  <si>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</si>
  <si>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</si>
  <si>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</si>
  <si>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</si>
  <si>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</si>
  <si>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</si>
  <si>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</si>
  <si>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</si>
  <si>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</si>
  <si>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</si>
  <si>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</si>
  <si>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</si>
  <si>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</si>
  <si>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</si>
  <si>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</si>
  <si>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</si>
  <si>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</si>
  <si>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</si>
  <si>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</si>
  <si>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</si>
  <si>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</si>
  <si>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</si>
  <si>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</si>
  <si>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</si>
  <si>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</si>
  <si>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</si>
  <si>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</si>
  <si>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</si>
  <si>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</si>
  <si>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</si>
  <si>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</si>
  <si>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</si>
  <si>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</si>
  <si>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</si>
  <si>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</si>
  <si>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</si>
  <si>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</si>
  <si>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</si>
  <si>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</si>
  <si>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</si>
  <si>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</si>
  <si>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</si>
  <si>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</si>
  <si>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</si>
  <si>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</si>
  <si>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</si>
  <si>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</si>
  <si>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</si>
  <si>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</si>
  <si>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</si>
  <si>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</si>
  <si>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</si>
  <si>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</si>
  <si>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</si>
  <si>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</si>
  <si>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</si>
  <si>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</si>
  <si>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</si>
  <si>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</si>
  <si>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</si>
  <si>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</si>
  <si>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</si>
  <si>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</si>
  <si>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</si>
  <si>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</si>
  <si>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</si>
  <si>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</si>
  <si>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</si>
  <si>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</si>
  <si>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</si>
  <si>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</si>
  <si>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</si>
  <si>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</si>
  <si>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</si>
  <si>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</si>
  <si>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</si>
  <si>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</si>
  <si>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</si>
  <si>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</si>
  <si>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</si>
  <si>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</si>
  <si>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</si>
  <si>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</si>
  <si>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</si>
  <si>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</si>
  <si>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</si>
  <si>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</si>
  <si>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</si>
  <si>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</si>
  <si>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</si>
  <si>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</si>
  <si>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</si>
  <si>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</si>
  <si>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</si>
  <si>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</si>
  <si>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</si>
  <si>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</si>
  <si>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</si>
  <si>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</si>
  <si>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</si>
  <si>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</si>
  <si>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</si>
  <si>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</si>
  <si>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</si>
  <si>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</si>
  <si>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</si>
  <si>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</si>
  <si>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</si>
  <si>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</si>
  <si>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</si>
  <si>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</si>
  <si>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</si>
  <si>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</si>
  <si>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</si>
  <si>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</si>
  <si>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</si>
  <si>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</si>
  <si>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</si>
  <si>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</si>
  <si>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</si>
  <si>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</si>
  <si>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</si>
  <si>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</si>
  <si>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</si>
  <si>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</si>
  <si>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</si>
  <si>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</si>
  <si>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</si>
  <si>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</si>
  <si>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</si>
  <si>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</si>
  <si>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</si>
  <si>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</si>
  <si>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</si>
  <si>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</si>
  <si>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</si>
  <si>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</si>
  <si>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</si>
  <si>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</si>
  <si>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</si>
  <si>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</si>
  <si>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</si>
  <si>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</si>
  <si>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</si>
  <si>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</si>
  <si>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</si>
  <si>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</si>
  <si>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</si>
  <si>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</si>
  <si>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</si>
  <si>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</si>
  <si>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</si>
  <si>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</si>
  <si>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</si>
  <si>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</si>
  <si>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</si>
  <si>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</si>
  <si>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</si>
  <si>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</si>
  <si>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</si>
  <si>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</si>
  <si>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</si>
  <si>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</si>
  <si>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</si>
  <si>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</si>
  <si>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</si>
  <si>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</si>
  <si>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</si>
  <si>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</si>
  <si>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</si>
  <si>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</si>
  <si>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</si>
  <si>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</si>
  <si>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</si>
  <si>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</si>
  <si>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</si>
  <si>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</si>
  <si>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</si>
  <si>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</si>
  <si>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</si>
  <si>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</si>
  <si>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</si>
  <si>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</si>
  <si>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</si>
  <si>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</si>
  <si>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</si>
  <si>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</si>
  <si>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</si>
  <si>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</si>
  <si>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</si>
  <si>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</si>
  <si>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</si>
  <si>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</si>
  <si>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</si>
  <si>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</si>
  <si>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</si>
  <si>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</si>
  <si>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</si>
  <si>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</si>
  <si>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</si>
  <si>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</si>
  <si>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</si>
  <si>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</si>
  <si>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</si>
  <si>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</si>
  <si>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</si>
  <si>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</si>
  <si>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</si>
  <si>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</si>
  <si>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</si>
  <si>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</si>
  <si>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</si>
  <si>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</si>
  <si>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</si>
  <si>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</si>
  <si>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</si>
  <si>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</si>
  <si>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</si>
  <si>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</si>
  <si>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</si>
  <si>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</si>
  <si>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</si>
  <si>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</si>
  <si>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</si>
  <si>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</si>
  <si>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</si>
  <si>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</si>
  <si>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</si>
  <si>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</si>
  <si>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</si>
  <si>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</si>
  <si>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</si>
  <si>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</si>
  <si>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</si>
  <si>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</si>
  <si>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</si>
  <si>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</si>
  <si>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</si>
  <si>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</si>
  <si>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</si>
  <si>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</si>
  <si>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</si>
  <si>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</si>
  <si>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</si>
  <si>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</si>
  <si>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</si>
  <si>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</si>
  <si>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</si>
  <si>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</si>
  <si>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</si>
  <si>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</si>
  <si>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</si>
  <si>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</si>
  <si>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</si>
  <si>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</si>
  <si>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</si>
  <si>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</si>
  <si>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</si>
  <si>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</si>
  <si>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</si>
  <si>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</si>
  <si>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</si>
  <si>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</si>
  <si>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</si>
  <si>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</si>
  <si>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</si>
  <si>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</si>
  <si>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</si>
  <si>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</si>
  <si>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</si>
  <si>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</si>
  <si>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</si>
  <si>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</si>
  <si>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</si>
  <si>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</si>
  <si>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</si>
  <si>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</si>
  <si>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</si>
  <si>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</si>
  <si>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</si>
  <si>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</si>
  <si>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</si>
  <si>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</si>
  <si>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</si>
  <si>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</si>
  <si>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</si>
  <si>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</si>
  <si>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</si>
  <si>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</si>
  <si>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</si>
  <si>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</si>
  <si>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</si>
  <si>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</si>
  <si>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</si>
  <si>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</si>
  <si>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</si>
  <si>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</si>
  <si>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</si>
  <si>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</si>
  <si>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</si>
  <si>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</si>
  <si>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</si>
  <si>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</si>
  <si>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</si>
  <si>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</si>
  <si>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</si>
  <si>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</si>
  <si>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</si>
  <si>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</si>
  <si>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</si>
  <si>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</si>
  <si>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</si>
  <si>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</si>
  <si>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</si>
  <si>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</si>
  <si>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</si>
  <si>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</si>
  <si>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</si>
  <si>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</si>
  <si>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</si>
  <si>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</si>
  <si>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</si>
  <si>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</si>
  <si>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</si>
  <si>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</si>
  <si>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</si>
  <si>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</si>
  <si>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</si>
  <si>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</si>
  <si>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</si>
  <si>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</si>
  <si>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</si>
  <si>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</si>
  <si>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</si>
  <si>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</si>
  <si>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</si>
  <si>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</si>
  <si>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</si>
  <si>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</si>
  <si>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</si>
  <si>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</si>
  <si>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</si>
  <si>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</si>
  <si>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</si>
  <si>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</si>
  <si>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</si>
  <si>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</si>
  <si>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</si>
  <si>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</si>
  <si>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</si>
  <si>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</si>
  <si>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</si>
  <si>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</si>
  <si>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</si>
  <si>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</si>
  <si>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</si>
  <si>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</si>
  <si>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</si>
  <si>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</si>
  <si>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</si>
  <si>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</si>
  <si>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</si>
  <si>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</si>
  <si>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</si>
  <si>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</si>
  <si>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</si>
  <si>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</si>
  <si>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</si>
  <si>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</si>
  <si>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</si>
  <si>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</si>
  <si>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</si>
  <si>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</si>
  <si>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</si>
  <si>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</si>
  <si>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</si>
  <si>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</si>
  <si>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</si>
  <si>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</si>
  <si>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</si>
  <si>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</si>
  <si>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</si>
  <si>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</si>
  <si>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</si>
  <si>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</si>
  <si>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</si>
  <si>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</si>
  <si>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</si>
  <si>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</si>
  <si>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</si>
  <si>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</si>
  <si>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</si>
  <si>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</si>
  <si>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</si>
  <si>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</si>
  <si>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</si>
  <si>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</si>
  <si>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</si>
  <si>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</si>
  <si>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</si>
  <si>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</si>
  <si>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</si>
  <si>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</si>
  <si>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</si>
  <si>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</si>
  <si>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</si>
  <si>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</si>
  <si>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</si>
  <si>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</si>
  <si>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</si>
  <si>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</si>
  <si>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</si>
  <si>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</si>
  <si>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</si>
  <si>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</si>
  <si>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</si>
  <si>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</si>
  <si>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</si>
  <si>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</si>
  <si>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</si>
  <si>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</si>
  <si>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</si>
  <si>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</si>
  <si>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</si>
  <si>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</si>
  <si>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</si>
  <si>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</si>
  <si>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</si>
  <si>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</si>
  <si>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</si>
  <si>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</si>
  <si>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</si>
  <si>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</si>
  <si>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</si>
  <si>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</si>
  <si>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</si>
  <si>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</si>
  <si>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</si>
  <si>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</si>
  <si>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</si>
  <si>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</si>
  <si>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</si>
  <si>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</si>
  <si>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</si>
  <si>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</si>
  <si>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</si>
  <si>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</si>
  <si>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</si>
  <si>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</si>
  <si>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</si>
  <si>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</si>
  <si>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</si>
  <si>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</si>
  <si>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</si>
  <si>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</si>
  <si>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</si>
  <si>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</si>
  <si>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</si>
  <si>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</si>
  <si>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</si>
  <si>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</si>
  <si>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</si>
  <si>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</si>
  <si>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</si>
  <si>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</si>
  <si>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</si>
  <si>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</si>
  <si>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</si>
  <si>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</si>
  <si>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</si>
  <si>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</si>
  <si>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</si>
  <si>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</si>
  <si>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</si>
  <si>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</si>
  <si>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</si>
  <si>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</si>
  <si>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</si>
  <si>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</si>
  <si>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</si>
  <si>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</si>
  <si>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</si>
  <si>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</si>
  <si>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</si>
  <si>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</si>
  <si>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</si>
  <si>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</si>
  <si>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</si>
  <si>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</si>
  <si>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</si>
  <si>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</si>
  <si>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</si>
  <si>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</si>
  <si>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</si>
  <si>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</si>
  <si>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</si>
  <si>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</si>
  <si>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</si>
  <si>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</si>
  <si>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</si>
  <si>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</si>
  <si>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</si>
  <si>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</si>
  <si>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</si>
  <si>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</si>
  <si>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</si>
  <si>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</si>
  <si>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</si>
  <si>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</si>
  <si>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</si>
  <si>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</si>
  <si>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</si>
  <si>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</si>
  <si>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</si>
  <si>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</si>
  <si>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</si>
  <si>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</si>
  <si>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</si>
  <si>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</si>
  <si>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</si>
  <si>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</si>
  <si>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</si>
  <si>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</si>
  <si>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</si>
  <si>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</si>
  <si>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</si>
  <si>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</si>
  <si>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</si>
  <si>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</si>
  <si>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</si>
  <si>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</si>
  <si>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</si>
  <si>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</si>
  <si>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</si>
  <si>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</si>
  <si>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</si>
  <si>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</si>
  <si>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</si>
  <si>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</si>
  <si>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</si>
  <si>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</si>
  <si>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</si>
  <si>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</si>
  <si>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</si>
  <si>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</si>
  <si>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</si>
  <si>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</si>
  <si>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</si>
  <si>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</si>
  <si>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</si>
  <si>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</si>
  <si>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</si>
  <si>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</si>
  <si>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</si>
  <si>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</si>
  <si>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</si>
  <si>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</si>
  <si>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</si>
  <si>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</si>
  <si>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</si>
  <si>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</si>
  <si>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</si>
  <si>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</si>
  <si>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</si>
  <si>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</si>
  <si>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</si>
  <si>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</si>
  <si>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</si>
  <si>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</si>
  <si>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</si>
  <si>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</si>
  <si>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</si>
  <si>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</si>
  <si>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</si>
  <si>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</si>
  <si>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</si>
  <si>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</si>
  <si>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</si>
  <si>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</si>
  <si>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</si>
  <si>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</si>
  <si>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</si>
  <si>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</si>
  <si>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</si>
  <si>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</si>
  <si>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</si>
  <si>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</si>
  <si>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</si>
  <si>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</si>
  <si>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</si>
  <si>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</si>
  <si>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</si>
  <si>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</si>
  <si>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</si>
  <si>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</si>
  <si>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</si>
  <si>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</si>
  <si>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</si>
  <si>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</si>
  <si>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</si>
  <si>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</si>
  <si>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</si>
  <si>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</si>
  <si>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</si>
  <si>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</si>
  <si>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</si>
  <si>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</si>
  <si>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</si>
  <si>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</si>
  <si>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</si>
  <si>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</si>
  <si>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</si>
  <si>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</si>
  <si>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</si>
  <si>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</si>
  <si>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</si>
  <si>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</si>
  <si>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</si>
  <si>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</si>
  <si>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</si>
  <si>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</si>
  <si>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</si>
  <si>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</si>
  <si>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</si>
  <si>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</si>
  <si>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</si>
  <si>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</si>
  <si>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</si>
  <si>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</si>
  <si>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</si>
  <si>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</si>
  <si>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</si>
  <si>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</si>
  <si>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</si>
  <si>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</si>
  <si>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</si>
  <si>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</si>
  <si>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</si>
  <si>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</si>
  <si>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</si>
  <si>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</si>
  <si>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</si>
  <si>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</si>
  <si>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</si>
  <si>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</si>
  <si>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</si>
  <si>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</si>
  <si>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</si>
  <si>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</si>
  <si>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</si>
  <si>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</si>
  <si>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</si>
  <si>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</si>
  <si>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</si>
  <si>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</si>
  <si>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</si>
  <si>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</si>
  <si>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</si>
  <si>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</si>
  <si>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</si>
  <si>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</si>
  <si>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</si>
  <si>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</si>
  <si>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</si>
  <si>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</si>
  <si>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</si>
  <si>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</si>
  <si>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</si>
  <si>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</si>
  <si>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</si>
  <si>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</si>
  <si>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</si>
  <si>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</si>
  <si>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</si>
  <si>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</si>
  <si>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</si>
  <si>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</si>
  <si>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</si>
  <si>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</si>
  <si>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</si>
  <si>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</si>
  <si>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</si>
  <si>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</si>
  <si>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</si>
  <si>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</si>
  <si>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</si>
  <si>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</si>
  <si>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</si>
  <si>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</si>
  <si>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</si>
  <si>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</si>
  <si>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</si>
  <si>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</si>
  <si>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</si>
  <si>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</si>
  <si>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</si>
  <si>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</si>
  <si>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</si>
  <si>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</si>
  <si>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</si>
  <si>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</si>
  <si>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</si>
  <si>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</si>
  <si>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</si>
  <si>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</si>
  <si>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</si>
  <si>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</si>
  <si>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</si>
  <si>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</si>
  <si>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</si>
  <si>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</si>
  <si>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</si>
  <si>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</si>
  <si>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</si>
  <si>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</si>
  <si>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</si>
  <si>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</si>
  <si>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</si>
  <si>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</si>
  <si>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</si>
  <si>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</si>
  <si>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</si>
  <si>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</si>
  <si>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</si>
  <si>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</si>
  <si>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</si>
  <si>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</si>
  <si>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</si>
  <si>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</si>
  <si>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</si>
  <si>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</si>
  <si>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</si>
  <si>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</si>
  <si>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</si>
  <si>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</si>
  <si>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</si>
  <si>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</si>
  <si>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</si>
  <si>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</si>
  <si>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</si>
  <si>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</si>
  <si>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</si>
  <si>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</si>
  <si>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</si>
  <si>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</si>
  <si>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</si>
  <si>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</si>
  <si>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</si>
  <si>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</si>
  <si>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</si>
  <si>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</si>
  <si>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</si>
  <si>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</si>
  <si>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</si>
  <si>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</si>
  <si>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</si>
  <si>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</si>
  <si>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</si>
  <si>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</si>
  <si>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</si>
  <si>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</si>
  <si>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</si>
  <si>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</si>
  <si>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</si>
  <si>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</si>
  <si>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</si>
  <si>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</si>
  <si>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</si>
  <si>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</si>
  <si>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</si>
  <si>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</si>
  <si>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</si>
  <si>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</si>
  <si>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</si>
  <si>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</si>
  <si>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</si>
  <si>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</si>
  <si>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</si>
  <si>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</si>
  <si>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</si>
  <si>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</si>
  <si>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</si>
  <si>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</si>
  <si>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</si>
  <si>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</si>
  <si>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</si>
  <si>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</si>
  <si>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</si>
  <si>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</si>
  <si>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</si>
  <si>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</si>
  <si>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</si>
  <si>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</si>
  <si>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</si>
  <si>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</si>
  <si>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</si>
  <si>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</si>
  <si>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</si>
  <si>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</si>
  <si>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</si>
  <si>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</si>
  <si>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</si>
  <si>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</si>
  <si>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</si>
  <si>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</si>
  <si>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</si>
  <si>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</si>
  <si>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</si>
  <si>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</si>
  <si>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</si>
  <si>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</si>
  <si>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</si>
  <si>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</si>
  <si>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</si>
  <si>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</si>
  <si>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</si>
  <si>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</si>
  <si>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</si>
  <si>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</si>
  <si>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</si>
  <si>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</si>
  <si>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</si>
  <si>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</si>
  <si>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</si>
  <si>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</si>
  <si>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</si>
  <si>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</si>
  <si>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</si>
  <si>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</si>
  <si>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</si>
  <si>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</si>
  <si>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</si>
  <si>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</si>
  <si>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</si>
  <si>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</si>
  <si>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</si>
  <si>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</si>
  <si>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</si>
  <si>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</si>
  <si>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</si>
  <si>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</si>
  <si>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</si>
  <si>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</si>
  <si>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</si>
  <si>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</si>
  <si>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</si>
  <si>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</si>
  <si>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</si>
  <si>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</si>
  <si>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</si>
  <si>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</si>
  <si>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</si>
  <si>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</si>
  <si>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</si>
  <si>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</si>
  <si>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</si>
  <si>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</si>
  <si>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</si>
  <si>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</si>
  <si>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</si>
  <si>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</si>
  <si>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</si>
  <si>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</si>
  <si>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</si>
  <si>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</si>
  <si>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</si>
  <si>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</si>
  <si>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</si>
  <si>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</si>
  <si>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</si>
  <si>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</si>
  <si>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</si>
  <si>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</si>
  <si>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</si>
  <si>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</si>
  <si>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</si>
  <si>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</si>
  <si>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</si>
  <si>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</si>
  <si>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</si>
  <si>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</si>
  <si>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</si>
  <si>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</si>
  <si>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</si>
  <si>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</si>
  <si>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</si>
  <si>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</si>
  <si>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</si>
  <si>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</si>
  <si>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</si>
  <si>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</si>
  <si>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</si>
  <si>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</si>
  <si>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</si>
  <si>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</si>
  <si>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</si>
  <si>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</si>
  <si>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</si>
  <si>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</si>
  <si>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</si>
  <si>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</si>
  <si>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</si>
  <si>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</si>
  <si>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</si>
  <si>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</si>
  <si>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</si>
  <si>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</si>
  <si>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</si>
  <si>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</si>
  <si>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</si>
  <si>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</si>
  <si>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</si>
  <si>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</si>
  <si>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</si>
  <si>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</si>
  <si>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</si>
  <si>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</si>
  <si>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</si>
  <si>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</si>
  <si>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</si>
  <si>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</si>
  <si>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</si>
  <si>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</si>
  <si>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</si>
  <si>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</si>
  <si>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</si>
  <si>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</si>
  <si>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</si>
  <si>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</si>
  <si>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</si>
  <si>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</si>
  <si>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</si>
  <si>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</si>
  <si>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</si>
  <si>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</si>
  <si>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</si>
  <si>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</si>
  <si>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</si>
  <si>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</si>
  <si>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</si>
  <si>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</si>
  <si>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</si>
  <si>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</si>
  <si>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</si>
  <si>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</si>
  <si>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</si>
  <si>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</si>
  <si>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</si>
  <si>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</si>
  <si>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</si>
  <si>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</si>
  <si>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</si>
  <si>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</si>
  <si>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</si>
  <si>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</si>
  <si>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</si>
  <si>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</si>
  <si>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</si>
  <si>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</si>
  <si>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</si>
  <si>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</si>
  <si>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</si>
  <si>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</si>
  <si>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</si>
  <si>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</si>
  <si>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</si>
  <si>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</si>
  <si>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</si>
  <si>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</si>
  <si>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</si>
  <si>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</si>
  <si>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</si>
  <si>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</si>
  <si>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</si>
  <si>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</si>
  <si>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</si>
  <si>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</si>
  <si>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</si>
  <si>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</si>
  <si>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</si>
  <si>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</si>
  <si>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</si>
  <si>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</si>
  <si>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</si>
  <si>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</si>
  <si>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</si>
  <si>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</si>
  <si>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</si>
  <si>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</si>
  <si>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</si>
  <si>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</si>
  <si>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</si>
  <si>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</si>
  <si>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</si>
  <si>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</si>
  <si>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</si>
  <si>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</si>
  <si>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</si>
  <si>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</si>
  <si>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</si>
  <si>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</si>
  <si>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</si>
  <si>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</si>
  <si>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</si>
  <si>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</si>
  <si>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</si>
  <si>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</si>
  <si>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</si>
  <si>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</si>
  <si>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</si>
  <si>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</si>
  <si>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</si>
  <si>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</si>
  <si>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</si>
  <si>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</si>
  <si>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</si>
  <si>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</si>
  <si>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</si>
  <si>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</si>
  <si>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</si>
  <si>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</si>
  <si>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</si>
  <si>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</si>
  <si>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</si>
  <si>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</si>
  <si>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</si>
  <si>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</si>
  <si>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</si>
  <si>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</si>
  <si>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</si>
  <si>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</si>
  <si>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</si>
  <si>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</si>
  <si>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</si>
  <si>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</si>
  <si>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</si>
  <si>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</si>
  <si>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</si>
  <si>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</si>
  <si>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</si>
  <si>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</si>
  <si>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</si>
  <si>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</si>
  <si>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</si>
  <si>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</si>
  <si>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</si>
  <si>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</si>
  <si>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</si>
  <si>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</si>
  <si>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</si>
  <si>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</si>
  <si>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</si>
  <si>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</si>
  <si>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</si>
  <si>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</si>
  <si>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</si>
  <si>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</si>
  <si>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</si>
  <si>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</si>
  <si>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</si>
  <si>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</si>
  <si>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</si>
  <si>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</si>
  <si>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</si>
  <si>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</si>
  <si>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</si>
  <si>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</si>
  <si>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</si>
  <si>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</si>
  <si>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</si>
  <si>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</si>
  <si>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</si>
  <si>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</si>
  <si>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</si>
  <si>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</si>
  <si>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</si>
  <si>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</si>
  <si>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</si>
  <si>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</si>
  <si>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</si>
  <si>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</si>
  <si>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</si>
  <si>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</si>
  <si>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</si>
  <si>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</si>
  <si>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</si>
  <si>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</si>
  <si>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</si>
  <si>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</si>
  <si>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</si>
  <si>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</si>
  <si>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</si>
  <si>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</si>
  <si>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</si>
  <si>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</si>
  <si>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</si>
  <si>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</si>
  <si>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</si>
  <si>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</si>
  <si>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</si>
  <si>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</si>
  <si>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</si>
  <si>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</si>
  <si>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</si>
  <si>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</si>
  <si>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</si>
  <si>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</si>
  <si>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</si>
  <si>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</si>
  <si>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</si>
  <si>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</si>
  <si>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</si>
  <si>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</si>
  <si>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</si>
  <si>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</si>
  <si>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</si>
  <si>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</si>
  <si>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</si>
  <si>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</si>
  <si>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</si>
  <si>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</si>
  <si>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</si>
  <si>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</si>
  <si>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</si>
  <si>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</si>
  <si>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</si>
  <si>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</si>
  <si>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</si>
  <si>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</si>
  <si>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</si>
  <si>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</si>
  <si>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</si>
  <si>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</si>
  <si>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</si>
  <si>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</si>
  <si>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</si>
  <si>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</si>
  <si>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</si>
  <si>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</si>
  <si>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</si>
  <si>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</si>
  <si>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</si>
  <si>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</si>
  <si>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</si>
  <si>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</si>
  <si>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</si>
  <si>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</si>
  <si>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</si>
  <si>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</si>
  <si>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</si>
  <si>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</si>
  <si>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</si>
  <si>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</si>
  <si>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</si>
  <si>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</si>
  <si>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</si>
  <si>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</si>
  <si>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</si>
  <si>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</si>
  <si>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</si>
  <si>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</si>
  <si>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</si>
  <si>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</si>
  <si>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</si>
  <si>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</si>
  <si>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</si>
  <si>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</si>
  <si>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</si>
  <si>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</si>
  <si>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</si>
  <si>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</si>
  <si>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</si>
  <si>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</si>
  <si>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</si>
  <si>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</si>
  <si>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</si>
  <si>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</si>
  <si>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</si>
  <si>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</si>
  <si>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</si>
  <si>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</si>
  <si>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</si>
  <si>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</si>
  <si>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</si>
  <si>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</si>
  <si>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</si>
  <si>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</si>
  <si>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</si>
  <si>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</si>
  <si>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</si>
  <si>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</si>
  <si>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</si>
  <si>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</si>
  <si>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</si>
  <si>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</si>
  <si>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</si>
  <si>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</si>
  <si>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</si>
  <si>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</si>
  <si>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</si>
  <si>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</si>
  <si>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</si>
  <si>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</si>
  <si>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</si>
  <si>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</si>
  <si>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</si>
  <si>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</si>
  <si>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</si>
  <si>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</si>
  <si>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</si>
  <si>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</si>
  <si>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</si>
  <si>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</si>
  <si>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</si>
  <si>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</si>
  <si>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</si>
  <si>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</si>
  <si>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</si>
  <si>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</si>
  <si>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</si>
  <si>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</si>
  <si>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</si>
  <si>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</si>
  <si>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</si>
  <si>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</si>
  <si>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</si>
  <si>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</si>
  <si>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</si>
  <si>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</si>
  <si>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</si>
  <si>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</si>
  <si>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</si>
  <si>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</si>
  <si>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</si>
  <si>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</si>
  <si>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</si>
  <si>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</si>
  <si>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</si>
  <si>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</si>
  <si>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</si>
  <si>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</si>
  <si>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</si>
  <si>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</si>
  <si>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</si>
  <si>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</si>
  <si>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</si>
  <si>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</si>
  <si>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</si>
  <si>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</si>
  <si>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</si>
  <si>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</si>
  <si>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</si>
  <si>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</si>
  <si>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</si>
  <si>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</si>
  <si>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</si>
  <si>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</si>
  <si>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</si>
  <si>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</si>
  <si>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</si>
  <si>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</si>
  <si>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</si>
  <si>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</si>
  <si>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</si>
  <si>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</si>
  <si>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</si>
  <si>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</si>
  <si>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</si>
  <si>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</si>
  <si>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</si>
  <si>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</si>
  <si>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</si>
  <si>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</si>
  <si>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</si>
  <si>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</si>
  <si>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</si>
  <si>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</si>
  <si>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</si>
  <si>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</si>
  <si>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</si>
  <si>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</si>
  <si>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</si>
  <si>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</si>
  <si>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</si>
  <si>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</si>
  <si>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</si>
  <si>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</si>
  <si>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</si>
  <si>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</si>
  <si>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</si>
  <si>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</si>
  <si>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</si>
  <si>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</si>
  <si>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</si>
  <si>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</si>
  <si>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</si>
  <si>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</si>
  <si>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</si>
  <si>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</si>
  <si>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</si>
  <si>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</si>
  <si>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</si>
  <si>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</si>
  <si>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</si>
  <si>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</si>
  <si>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</si>
  <si>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</si>
  <si>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</si>
  <si>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</si>
  <si>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</si>
  <si>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</si>
  <si>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</si>
  <si>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</si>
  <si>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</si>
  <si>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</si>
  <si>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</si>
  <si>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</si>
  <si>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</si>
  <si>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</si>
  <si>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</si>
  <si>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</si>
  <si>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</si>
  <si>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</si>
  <si>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</si>
  <si>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</si>
  <si>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</si>
  <si>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</si>
  <si>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</si>
  <si>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</si>
  <si>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</si>
  <si>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</si>
  <si>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</si>
  <si>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</si>
  <si>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</si>
  <si>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</si>
  <si>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</si>
  <si>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</si>
  <si>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</si>
  <si>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</si>
  <si>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</si>
  <si>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</si>
  <si>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</si>
  <si>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</si>
  <si>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</si>
  <si>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</si>
  <si>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</si>
  <si>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</si>
  <si>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</si>
  <si>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</si>
  <si>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</si>
  <si>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</si>
  <si>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</si>
  <si>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</si>
  <si>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</si>
  <si>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</si>
  <si>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</si>
  <si>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</si>
  <si>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</si>
  <si>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</si>
  <si>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</si>
  <si>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</si>
  <si>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</si>
  <si>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</si>
  <si>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</si>
  <si>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</si>
  <si>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</si>
  <si>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</si>
  <si>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</si>
  <si>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</si>
  <si>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</si>
  <si>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</si>
  <si>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</si>
  <si>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</si>
  <si>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</si>
  <si>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</si>
  <si>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</si>
  <si>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</si>
  <si>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</si>
  <si>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</si>
  <si>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</si>
  <si>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</si>
  <si>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</si>
  <si>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</si>
  <si>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</si>
  <si>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</si>
  <si>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</si>
  <si>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</si>
  <si>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</si>
  <si>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</si>
  <si>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</si>
  <si>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</si>
  <si>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</si>
  <si>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</si>
  <si>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</si>
  <si>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</si>
  <si>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</si>
  <si>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</si>
  <si>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</si>
  <si>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</si>
  <si>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</si>
  <si>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</si>
  <si>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</si>
  <si>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</si>
  <si>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</si>
  <si>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</si>
  <si>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</si>
  <si>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</si>
  <si>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</si>
  <si>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</si>
  <si>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</si>
  <si>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</si>
  <si>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</si>
  <si>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</si>
  <si>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</si>
  <si>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</si>
  <si>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</si>
  <si>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</si>
  <si>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</si>
  <si>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</si>
  <si>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</si>
  <si>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</si>
  <si>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</si>
  <si>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</si>
  <si>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</si>
  <si>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</si>
  <si>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</si>
  <si>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</si>
  <si>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</si>
  <si>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</si>
  <si>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</si>
  <si>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</si>
  <si>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</si>
  <si>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</si>
  <si>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</si>
  <si>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</si>
  <si>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</si>
  <si>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</si>
  <si>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</si>
  <si>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</si>
  <si>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</si>
  <si>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</si>
  <si>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</si>
  <si>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</si>
  <si>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</si>
  <si>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</si>
  <si>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</si>
  <si>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</si>
  <si>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</si>
  <si>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</si>
  <si>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</si>
  <si>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</si>
  <si>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</si>
  <si>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</si>
  <si>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</si>
  <si>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</si>
  <si>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</si>
  <si>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</si>
  <si>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</si>
  <si>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</si>
  <si>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</si>
  <si>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</si>
  <si>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</si>
  <si>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</si>
  <si>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</si>
  <si>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</si>
  <si>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</si>
  <si>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</si>
  <si>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</si>
  <si>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</si>
  <si>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</si>
  <si>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</si>
  <si>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</si>
  <si>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</si>
  <si>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</si>
  <si>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</si>
  <si>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</si>
  <si>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</si>
  <si>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</si>
  <si>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</si>
  <si>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</si>
  <si>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</si>
  <si>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</si>
  <si>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</si>
  <si>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</si>
  <si>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</si>
  <si>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</si>
  <si>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</si>
  <si>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</si>
  <si>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</si>
  <si>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</si>
  <si>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</si>
  <si>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</si>
  <si>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</si>
  <si>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</si>
  <si>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</si>
  <si>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</si>
  <si>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</si>
  <si>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</si>
  <si>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</si>
  <si>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</si>
  <si>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</si>
  <si>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</si>
  <si>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</si>
  <si>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</si>
  <si>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</si>
  <si>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</si>
  <si>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</si>
  <si>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</si>
  <si>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</si>
  <si>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</si>
  <si>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</si>
  <si>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</si>
  <si>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</si>
  <si>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</si>
  <si>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</si>
  <si>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</si>
  <si>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</si>
  <si>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</si>
  <si>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</si>
  <si>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</si>
  <si>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</si>
  <si>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</si>
  <si>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</si>
  <si>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</si>
  <si>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</si>
  <si>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</si>
  <si>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</si>
  <si>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</si>
  <si>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</si>
  <si>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</si>
  <si>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</si>
  <si>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</si>
  <si>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</si>
  <si>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</si>
  <si>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</si>
  <si>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</si>
  <si>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</si>
  <si>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</si>
  <si>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</si>
  <si>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</si>
  <si>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</si>
  <si>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</si>
  <si>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</si>
  <si>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</si>
  <si>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</si>
  <si>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</si>
  <si>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</si>
  <si>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</si>
  <si>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</si>
  <si>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</si>
  <si>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</si>
  <si>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</si>
  <si>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</si>
  <si>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</si>
  <si>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</si>
  <si>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</si>
  <si>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</si>
  <si>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</si>
  <si>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</si>
  <si>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</si>
  <si>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</si>
  <si>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</si>
  <si>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</si>
  <si>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</si>
  <si>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</si>
  <si>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</si>
  <si>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</si>
  <si>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</si>
  <si>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</si>
  <si>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</si>
  <si>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</si>
  <si>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</si>
  <si>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</si>
  <si>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</si>
  <si>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</si>
  <si>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</si>
  <si>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</si>
  <si>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</si>
  <si>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</si>
  <si>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</si>
  <si>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</si>
  <si>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</si>
  <si>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</si>
  <si>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</si>
  <si>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</si>
  <si>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</si>
  <si>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</si>
  <si>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</si>
  <si>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</si>
  <si>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</si>
  <si>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</si>
  <si>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</si>
  <si>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</si>
  <si>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</si>
  <si>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</si>
  <si>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</si>
  <si>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</si>
  <si>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</si>
  <si>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</si>
  <si>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</si>
  <si>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</si>
  <si>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</si>
  <si>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</si>
  <si>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</si>
  <si>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</si>
  <si>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</si>
  <si>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</si>
  <si>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</si>
  <si>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</si>
  <si>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</si>
  <si>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</si>
  <si>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</si>
  <si>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</si>
  <si>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</si>
  <si>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</si>
  <si>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</si>
  <si>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</si>
  <si>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</si>
  <si>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</si>
  <si>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</si>
  <si>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</si>
  <si>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</si>
  <si>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</si>
  <si>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</si>
  <si>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</si>
  <si>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</si>
  <si>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</si>
  <si>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</si>
  <si>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</si>
  <si>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</si>
  <si>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</si>
  <si>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</si>
  <si>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</si>
  <si>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</si>
  <si>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</si>
  <si>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</si>
  <si>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</si>
  <si>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</si>
  <si>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</si>
  <si>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</si>
  <si>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</si>
  <si>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</si>
  <si>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</si>
  <si>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</si>
  <si>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</si>
  <si>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</si>
  <si>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</si>
  <si>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</si>
  <si>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</si>
  <si>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</si>
  <si>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</si>
  <si>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</si>
  <si>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</si>
  <si>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</si>
  <si>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</si>
  <si>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</si>
  <si>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</si>
  <si>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</si>
  <si>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</si>
  <si>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</si>
  <si>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</si>
  <si>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</si>
  <si>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</si>
  <si>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</si>
  <si>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</si>
  <si>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</si>
  <si>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</si>
  <si>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</si>
  <si>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</si>
  <si>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</si>
  <si>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</si>
  <si>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</si>
  <si>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</si>
  <si>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</si>
  <si>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</si>
  <si>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</si>
  <si>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</si>
  <si>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</si>
  <si>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</si>
  <si>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</si>
  <si>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</si>
  <si>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</si>
  <si>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</si>
  <si>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</si>
  <si>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</si>
  <si>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</si>
  <si>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</si>
  <si>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</si>
  <si>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</si>
  <si>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</si>
  <si>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</si>
  <si>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</si>
  <si>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</si>
  <si>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</si>
  <si>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</si>
  <si>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</si>
  <si>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</si>
  <si>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</si>
  <si>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</si>
  <si>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</si>
  <si>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</si>
  <si>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</si>
  <si>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</si>
  <si>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</si>
  <si>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</si>
  <si>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</si>
  <si>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</si>
  <si>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</si>
  <si>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</si>
  <si>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</si>
  <si>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</si>
  <si>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</si>
  <si>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</si>
  <si>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</si>
  <si>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</si>
  <si>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</si>
  <si>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</si>
  <si>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</si>
  <si>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</si>
  <si>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</si>
  <si>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</si>
  <si>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</si>
  <si>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</si>
  <si>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</si>
  <si>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</si>
  <si>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</si>
  <si>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</si>
  <si>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</si>
  <si>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</si>
  <si>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</si>
  <si>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</si>
  <si>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</si>
  <si>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</si>
  <si>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</si>
  <si>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</si>
  <si>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</si>
  <si>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</si>
  <si>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</si>
  <si>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</si>
  <si>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</si>
  <si>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</si>
  <si>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</si>
  <si>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</si>
  <si>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</si>
  <si>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</si>
  <si>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</si>
  <si>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</si>
  <si>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</si>
  <si>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</si>
  <si>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</si>
  <si>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</si>
  <si>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</si>
  <si>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</si>
  <si>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</si>
  <si>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</si>
  <si>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</si>
  <si>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</si>
  <si>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</si>
  <si>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</si>
  <si>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</si>
  <si>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</si>
  <si>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</si>
  <si>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</si>
  <si>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</si>
  <si>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</si>
  <si>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</si>
  <si>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</si>
  <si>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</si>
  <si>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</si>
  <si>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</si>
  <si>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</si>
  <si>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</si>
  <si>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</si>
  <si>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</si>
  <si>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</si>
  <si>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</si>
  <si>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</si>
  <si>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</si>
  <si>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</si>
  <si>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</si>
  <si>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</si>
  <si>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</si>
  <si>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</si>
  <si>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</si>
  <si>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</si>
  <si>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</si>
  <si>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</si>
  <si>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</si>
  <si>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</si>
  <si>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</si>
  <si>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</si>
  <si>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</si>
  <si>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</si>
  <si>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</si>
  <si>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</si>
  <si>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</si>
  <si>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</si>
  <si>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</si>
  <si>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</si>
  <si>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</si>
  <si>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</si>
  <si>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</si>
  <si>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</si>
  <si>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</si>
  <si>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</si>
  <si>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</si>
  <si>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</si>
  <si>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</si>
  <si>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</si>
  <si>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</si>
  <si>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</si>
  <si>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</si>
  <si>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</si>
  <si>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</si>
  <si>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</si>
  <si>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</si>
  <si>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</si>
  <si>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</si>
  <si>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</si>
  <si>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</si>
  <si>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</si>
  <si>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</si>
  <si>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</si>
  <si>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</si>
  <si>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</si>
  <si>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</si>
  <si>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</si>
  <si>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</si>
  <si>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</si>
  <si>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</si>
  <si>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</si>
  <si>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</si>
  <si>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</si>
  <si>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</si>
  <si>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</si>
  <si>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</si>
  <si>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</si>
  <si>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</si>
  <si>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</si>
  <si>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</si>
  <si>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</si>
  <si>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</si>
  <si>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</si>
  <si>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</si>
  <si>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</si>
  <si>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</si>
  <si>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</si>
  <si>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</si>
  <si>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</si>
  <si>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</si>
  <si>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</si>
  <si>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</si>
  <si>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</si>
  <si>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</si>
  <si>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</si>
  <si>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</si>
  <si>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</si>
  <si>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</si>
  <si>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</si>
  <si>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</si>
  <si>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</si>
  <si>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</si>
  <si>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</si>
  <si>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</si>
  <si>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</si>
  <si>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</si>
  <si>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</si>
  <si>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</si>
  <si>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</si>
  <si>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</si>
  <si>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</si>
  <si>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</si>
  <si>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</si>
  <si>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</si>
  <si>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</si>
  <si>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</si>
  <si>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</si>
  <si>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</si>
  <si>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</si>
  <si>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</si>
  <si>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</si>
  <si>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</si>
  <si>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</si>
  <si>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</si>
  <si>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</si>
  <si>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</si>
  <si>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</si>
  <si>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</si>
  <si>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</si>
  <si>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</si>
  <si>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</si>
  <si>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</si>
  <si>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</si>
  <si>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</si>
  <si>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</si>
  <si>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</si>
  <si>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</si>
  <si>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</si>
  <si>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</si>
  <si>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</si>
  <si>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</si>
  <si>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</si>
  <si>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</si>
  <si>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</si>
  <si>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</si>
  <si>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</si>
  <si>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</si>
  <si>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</si>
  <si>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</si>
  <si>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</si>
  <si>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</si>
  <si>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</si>
  <si>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</si>
  <si>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</si>
  <si>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</si>
  <si>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</si>
  <si>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</si>
  <si>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</si>
  <si>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</si>
  <si>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</si>
  <si>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</si>
  <si>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</si>
  <si>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</si>
  <si>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</si>
  <si>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</si>
  <si>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</si>
  <si>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</si>
  <si>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</si>
  <si>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</si>
  <si>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</si>
  <si>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</si>
  <si>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</si>
  <si>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</si>
  <si>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</si>
  <si>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</si>
  <si>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</si>
  <si>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</si>
  <si>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</si>
  <si>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</si>
  <si>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</si>
  <si>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</si>
  <si>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</si>
  <si>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</si>
  <si>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</si>
  <si>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</si>
  <si>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</si>
  <si>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</si>
  <si>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</si>
  <si>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</si>
  <si>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</si>
  <si>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</si>
  <si>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</si>
  <si>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</si>
  <si>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</si>
  <si>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</si>
  <si>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</si>
  <si>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</si>
  <si>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</si>
  <si>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</si>
  <si>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</si>
  <si>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</si>
  <si>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</si>
  <si>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</si>
  <si>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</si>
  <si>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</si>
  <si>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</si>
  <si>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</si>
  <si>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</si>
  <si>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</si>
  <si>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</si>
  <si>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</si>
  <si>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</si>
  <si>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</si>
  <si>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</si>
  <si>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</si>
  <si>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</si>
  <si>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</si>
  <si>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</si>
  <si>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</si>
  <si>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</si>
  <si>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</si>
  <si>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</si>
  <si>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</si>
  <si>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</si>
  <si>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</si>
  <si>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</si>
  <si>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</si>
  <si>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</si>
  <si>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</si>
  <si>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</si>
  <si>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</si>
  <si>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</si>
  <si>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</si>
  <si>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</si>
  <si>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</si>
  <si>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</si>
  <si>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</si>
  <si>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</si>
  <si>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</si>
  <si>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</si>
  <si>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</si>
  <si>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</si>
  <si>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</si>
  <si>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</si>
  <si>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</si>
  <si>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</si>
  <si>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</si>
  <si>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</si>
  <si>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</si>
  <si>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</si>
  <si>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</si>
  <si>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</si>
  <si>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</si>
  <si>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</si>
  <si>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</si>
  <si>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</si>
  <si>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</si>
  <si>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</si>
  <si>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</si>
  <si>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</si>
  <si>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</si>
  <si>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</si>
  <si>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</si>
  <si>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</si>
  <si>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</si>
  <si>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</si>
  <si>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</si>
  <si>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</si>
  <si>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</si>
  <si>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</si>
  <si>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</si>
  <si>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</si>
  <si>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</si>
  <si>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</si>
  <si>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</si>
  <si>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</si>
  <si>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</si>
  <si>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</si>
  <si>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</si>
  <si>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</si>
  <si>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</si>
  <si>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</si>
  <si>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</si>
  <si>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</si>
  <si>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</si>
  <si>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</si>
  <si>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</si>
  <si>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</si>
  <si>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</si>
  <si>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</si>
  <si>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</si>
  <si>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</si>
  <si>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</si>
  <si>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</si>
  <si>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</si>
  <si>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</si>
  <si>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</si>
  <si>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</si>
  <si>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</si>
  <si>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</si>
  <si>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</si>
  <si>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</si>
  <si>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</si>
  <si>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</si>
  <si>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</si>
  <si>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</si>
  <si>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</si>
  <si>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</si>
  <si>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</si>
  <si>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</si>
  <si>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</si>
  <si>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</si>
  <si>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</si>
  <si>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</si>
  <si>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</si>
  <si>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</si>
  <si>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</si>
  <si>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</si>
  <si>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</si>
  <si>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</si>
  <si>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</si>
  <si>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</si>
  <si>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</si>
  <si>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</si>
  <si>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</si>
  <si>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</si>
  <si>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</si>
  <si>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</si>
  <si>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</si>
  <si>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</si>
  <si>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</si>
  <si>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</si>
  <si>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</si>
  <si>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</si>
  <si>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</si>
  <si>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</si>
  <si>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</si>
  <si>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</si>
  <si>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</si>
  <si>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</si>
  <si>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</si>
  <si>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</si>
  <si>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</si>
  <si>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</si>
  <si>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</si>
  <si>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</si>
  <si>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</si>
  <si>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</si>
  <si>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</si>
  <si>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</si>
  <si>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</si>
  <si>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</si>
  <si>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</si>
  <si>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</si>
  <si>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</si>
  <si>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</si>
  <si>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</si>
  <si>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</si>
  <si>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</si>
  <si>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</si>
  <si>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</si>
  <si>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</si>
  <si>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</si>
  <si>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</si>
  <si>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</si>
  <si>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</si>
  <si>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</si>
  <si>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</si>
  <si>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</si>
  <si>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</si>
  <si>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</si>
  <si>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</si>
  <si>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</si>
  <si>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</si>
  <si>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</si>
  <si>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</si>
  <si>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</si>
  <si>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</si>
  <si>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</si>
  <si>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</si>
  <si>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</si>
  <si>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</si>
  <si>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</si>
  <si>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</si>
  <si>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</si>
  <si>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</si>
  <si>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</si>
  <si>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</si>
  <si>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</si>
  <si>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</si>
  <si>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</si>
  <si>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</si>
  <si>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</si>
  <si>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</si>
  <si>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</si>
  <si>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</si>
  <si>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</si>
  <si>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</si>
  <si>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</si>
  <si>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</si>
  <si>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</si>
  <si>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</si>
  <si>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</si>
  <si>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</si>
  <si>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</si>
  <si>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</si>
  <si>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</si>
  <si>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</si>
  <si>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</si>
  <si>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</si>
  <si>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</si>
  <si>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</si>
  <si>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</si>
  <si>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</si>
  <si>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</si>
  <si>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</si>
  <si>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</si>
  <si>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</si>
  <si>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</si>
  <si>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</si>
  <si>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</si>
  <si>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</si>
  <si>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</si>
  <si>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</si>
  <si>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</si>
  <si>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</si>
  <si>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</si>
  <si>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</si>
  <si>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</si>
  <si>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</si>
  <si>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</si>
  <si>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</si>
  <si>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</si>
  <si>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</si>
  <si>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</si>
  <si>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</si>
  <si>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</si>
  <si>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</si>
  <si>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</si>
  <si>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</si>
  <si>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</si>
  <si>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</si>
  <si>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</si>
  <si>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</si>
  <si>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</si>
  <si>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</si>
  <si>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</si>
  <si>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</si>
  <si>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</si>
  <si>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</si>
  <si>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</si>
  <si>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</si>
  <si>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</si>
  <si>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</si>
  <si>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</si>
  <si>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</si>
  <si>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</si>
  <si>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</si>
  <si>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</si>
  <si>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</si>
  <si>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</si>
  <si>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</si>
  <si>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</si>
  <si>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</si>
  <si>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</si>
  <si>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</si>
  <si>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</si>
  <si>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</si>
  <si>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</si>
  <si>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</si>
  <si>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</si>
  <si>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</si>
  <si>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</si>
  <si>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</si>
  <si>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</si>
  <si>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</si>
  <si>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</si>
  <si>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</si>
  <si>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</si>
  <si>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</si>
  <si>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</si>
  <si>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</si>
  <si>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</si>
  <si>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</si>
  <si>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</si>
  <si>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</si>
  <si>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</si>
  <si>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</si>
  <si>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</si>
  <si>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</si>
  <si>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</si>
  <si>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</si>
  <si>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</si>
  <si>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</si>
  <si>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</si>
  <si>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</si>
  <si>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</si>
  <si>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</si>
  <si>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</si>
  <si>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</si>
  <si>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</si>
  <si>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</si>
  <si>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</si>
  <si>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</si>
  <si>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</si>
  <si>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</si>
  <si>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</si>
  <si>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</si>
  <si>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</si>
  <si>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</si>
  <si>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</si>
  <si>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</si>
  <si>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</si>
  <si>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</si>
  <si>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</si>
  <si>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</si>
  <si>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</si>
  <si>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</si>
  <si>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</si>
  <si>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</si>
  <si>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</si>
  <si>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</si>
  <si>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</si>
  <si>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</si>
  <si>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</si>
  <si>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</si>
  <si>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</si>
  <si>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</si>
  <si>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</si>
  <si>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</si>
  <si>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</si>
  <si>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</si>
  <si>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</si>
  <si>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</si>
  <si>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</si>
  <si>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</si>
  <si>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</si>
  <si>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</si>
  <si>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</si>
  <si>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</si>
  <si>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</si>
  <si>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</si>
  <si>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</si>
  <si>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</si>
  <si>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</si>
  <si>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</si>
  <si>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</si>
  <si>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</si>
  <si>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</si>
  <si>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</si>
  <si>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</si>
  <si>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</si>
  <si>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</si>
  <si>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</si>
  <si>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</si>
  <si>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</si>
  <si>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</si>
  <si>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</si>
  <si>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</si>
  <si>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</si>
  <si>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</si>
  <si>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</si>
  <si>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</si>
  <si>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</si>
  <si>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</si>
  <si>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</si>
  <si>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</si>
  <si>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</si>
  <si>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</si>
  <si>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</si>
  <si>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</si>
  <si>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</si>
  <si>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</si>
  <si>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</si>
  <si>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</si>
  <si>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</si>
  <si>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</si>
  <si>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</si>
  <si>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</si>
  <si>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</si>
  <si>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</si>
  <si>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</si>
  <si>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</si>
  <si>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</si>
  <si>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</si>
  <si>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</si>
  <si>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</si>
  <si>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</si>
  <si>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</si>
  <si>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</si>
  <si>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</si>
  <si>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</si>
  <si>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</si>
  <si>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</si>
  <si>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</si>
  <si>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</si>
  <si>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</si>
  <si>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</si>
  <si>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</si>
  <si>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</si>
  <si>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</si>
  <si>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</si>
  <si>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</si>
  <si>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</si>
  <si>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</si>
  <si>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</si>
  <si>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</si>
  <si>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</si>
  <si>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</si>
  <si>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</si>
  <si>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</si>
  <si>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</si>
  <si>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</si>
  <si>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</si>
  <si>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</si>
  <si>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</si>
  <si>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</si>
  <si>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</si>
  <si>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</si>
  <si>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</si>
  <si>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</si>
  <si>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</si>
  <si>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</si>
  <si>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</si>
  <si>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</si>
  <si>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</si>
  <si>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</si>
  <si>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</si>
  <si>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</si>
  <si>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</si>
  <si>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</si>
  <si>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</si>
  <si>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</si>
  <si>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</si>
  <si>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</si>
  <si>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</si>
  <si>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</si>
  <si>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</si>
  <si>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</si>
  <si>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</si>
  <si>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</si>
  <si>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</si>
  <si>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</si>
  <si>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</si>
  <si>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</si>
  <si>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</si>
  <si>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</si>
  <si>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</si>
  <si>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</si>
  <si>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</si>
  <si>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</si>
  <si>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</si>
  <si>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</si>
  <si>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</si>
  <si>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</si>
  <si>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</si>
  <si>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</si>
  <si>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</si>
  <si>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</si>
  <si>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</si>
  <si>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</si>
  <si>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</si>
  <si>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</si>
  <si>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</si>
  <si>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</si>
  <si>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</si>
  <si>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</si>
  <si>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</si>
  <si>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</si>
  <si>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</si>
  <si>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</si>
  <si>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</si>
  <si>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</si>
  <si>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</si>
  <si>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</si>
  <si>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</si>
  <si>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</si>
  <si>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</si>
  <si>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</si>
  <si>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</si>
  <si>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</si>
  <si>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</si>
  <si>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</si>
  <si>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</si>
  <si>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</si>
  <si>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</si>
  <si>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</si>
  <si>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</si>
  <si>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</si>
  <si>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</si>
  <si>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</si>
  <si>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</si>
  <si>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</si>
  <si>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</si>
  <si>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</si>
  <si>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</si>
  <si>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</si>
  <si>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</si>
  <si>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</si>
  <si>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</si>
  <si>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</si>
  <si>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</si>
  <si>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</si>
  <si>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</si>
  <si>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</si>
  <si>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</si>
  <si>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</si>
  <si>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</si>
  <si>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</si>
  <si>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</si>
  <si>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</si>
  <si>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</si>
  <si>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</si>
  <si>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</si>
  <si>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</si>
  <si>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</si>
  <si>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</si>
  <si>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</si>
  <si>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</si>
  <si>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</si>
  <si>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</si>
  <si>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</si>
  <si>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</si>
  <si>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</si>
  <si>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</si>
  <si>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</si>
  <si>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</si>
  <si>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</si>
  <si>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</si>
  <si>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</si>
  <si>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</si>
  <si>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</si>
  <si>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</si>
  <si>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</si>
  <si>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</si>
  <si>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</si>
  <si>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</si>
  <si>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</si>
  <si>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</si>
  <si>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</si>
  <si>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</si>
  <si>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</si>
  <si>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</si>
  <si>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</si>
  <si>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</si>
  <si>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</si>
  <si>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</si>
  <si>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</si>
  <si>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</si>
  <si>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</si>
  <si>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</si>
  <si>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</si>
  <si>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</si>
  <si>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</si>
  <si>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</si>
  <si>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</si>
  <si>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</si>
  <si>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</si>
  <si>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</si>
  <si>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</si>
  <si>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</si>
  <si>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</si>
  <si>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</si>
  <si>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</si>
  <si>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</si>
  <si>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</si>
  <si>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</si>
  <si>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</si>
  <si>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</si>
  <si>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</si>
  <si>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</si>
  <si>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</si>
  <si>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</si>
  <si>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</si>
  <si>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</si>
  <si>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</si>
  <si>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</si>
  <si>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</si>
  <si>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</si>
  <si>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</si>
  <si>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</si>
  <si>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</si>
  <si>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</si>
  <si>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</si>
  <si>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</si>
  <si>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</si>
  <si>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</si>
  <si>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</si>
  <si>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</si>
  <si>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</si>
  <si>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</si>
  <si>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</si>
  <si>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</si>
  <si>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</si>
  <si>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</si>
  <si>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</si>
  <si>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</si>
  <si>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</si>
  <si>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</si>
  <si>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</si>
  <si>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</si>
  <si>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</si>
  <si>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</si>
  <si>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</si>
  <si>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</si>
  <si>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</si>
  <si>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</si>
  <si>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</si>
  <si>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</si>
  <si>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</si>
  <si>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</si>
  <si>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</si>
  <si>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</si>
  <si>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</si>
  <si>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</si>
  <si>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</si>
  <si>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</si>
  <si>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</si>
  <si>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</si>
  <si>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</si>
  <si>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</si>
  <si>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</si>
  <si>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</si>
  <si>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</si>
  <si>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</si>
  <si>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</si>
  <si>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</si>
  <si>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</si>
  <si>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</si>
  <si>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</si>
  <si>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</si>
  <si>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</si>
  <si>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</si>
  <si>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</si>
  <si>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</si>
  <si>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</si>
  <si>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</si>
  <si>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</si>
  <si>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</si>
  <si>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</si>
  <si>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</si>
  <si>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</si>
  <si>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</si>
  <si>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</si>
  <si>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</si>
  <si>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</si>
  <si>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</si>
  <si>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</si>
  <si>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</si>
  <si>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</si>
  <si>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</si>
  <si>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</si>
  <si>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</si>
  <si>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</si>
  <si>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</si>
  <si>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</si>
  <si>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</si>
  <si>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</si>
  <si>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</si>
  <si>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</si>
  <si>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</si>
  <si>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</si>
  <si>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</si>
  <si>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</si>
  <si>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</si>
  <si>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</si>
  <si>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</si>
  <si>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</si>
  <si>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</si>
  <si>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</si>
  <si>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</si>
  <si>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</si>
  <si>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</si>
  <si>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</si>
  <si>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</si>
  <si>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</si>
  <si>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</si>
  <si>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</si>
  <si>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</si>
  <si>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</si>
  <si>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</si>
  <si>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</si>
  <si>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</si>
  <si>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</si>
  <si>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</si>
  <si>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</si>
  <si>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</si>
  <si>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</si>
  <si>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</si>
  <si>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</si>
  <si>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</si>
  <si>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</si>
  <si>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</si>
  <si>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</si>
  <si>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</si>
  <si>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</si>
  <si>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</si>
  <si>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</si>
  <si>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</si>
  <si>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</si>
  <si>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</si>
  <si>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</si>
  <si>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</si>
  <si>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</si>
  <si>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</si>
  <si>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</si>
  <si>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</si>
  <si>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</si>
  <si>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</si>
  <si>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</si>
  <si>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</si>
  <si>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</si>
  <si>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</si>
  <si>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</si>
  <si>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</si>
  <si>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</si>
  <si>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</si>
  <si>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</si>
  <si>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</si>
  <si>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</si>
  <si>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</si>
  <si>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</si>
  <si>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</si>
  <si>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</si>
  <si>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</si>
  <si>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</si>
  <si>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</si>
  <si>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</si>
  <si>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</si>
  <si>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</si>
  <si>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</si>
  <si>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</si>
  <si>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</si>
  <si>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</si>
  <si>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</si>
  <si>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</si>
  <si>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</si>
  <si>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</si>
  <si>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</si>
  <si>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</si>
  <si>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</si>
  <si>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</si>
  <si>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</si>
  <si>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</si>
  <si>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</si>
  <si>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</si>
  <si>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</si>
  <si>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</si>
  <si>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</si>
  <si>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</si>
  <si>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</si>
  <si>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</si>
  <si>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</si>
  <si>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</si>
  <si>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</si>
  <si>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</si>
  <si>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</si>
  <si>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</si>
  <si>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</si>
  <si>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</si>
  <si>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</si>
  <si>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</si>
  <si>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</si>
  <si>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</si>
  <si>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</si>
  <si>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</si>
  <si>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</si>
  <si>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</si>
  <si>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</si>
  <si>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</si>
  <si>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</si>
  <si>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</si>
  <si>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</si>
  <si>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</si>
  <si>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</si>
  <si>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</si>
  <si>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</si>
  <si>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</si>
  <si>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</si>
  <si>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</si>
  <si>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</si>
  <si>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</si>
  <si>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</si>
  <si>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</si>
  <si>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</si>
  <si>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</si>
  <si>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</si>
  <si>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</si>
  <si>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</si>
  <si>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</si>
  <si>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</si>
  <si>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</si>
  <si>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</si>
  <si>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</si>
  <si>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</si>
  <si>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</si>
  <si>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</si>
  <si>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</si>
  <si>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</si>
  <si>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</si>
  <si>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</si>
  <si>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</si>
  <si>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</si>
  <si>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</si>
  <si>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</si>
  <si>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</si>
  <si>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</si>
  <si>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</si>
  <si>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</si>
  <si>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</si>
  <si>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</si>
  <si>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</si>
  <si>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</si>
  <si>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</si>
  <si>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</si>
  <si>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</si>
  <si>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</si>
  <si>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</si>
  <si>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</si>
  <si>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</si>
  <si>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</si>
  <si>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</si>
  <si>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</si>
  <si>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</si>
  <si>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</si>
  <si>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</si>
  <si>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</si>
  <si>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</si>
  <si>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</si>
  <si>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</si>
  <si>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</si>
  <si>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</si>
  <si>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</si>
  <si>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</si>
  <si>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</si>
  <si>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</si>
  <si>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</si>
  <si>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</si>
  <si>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</si>
  <si>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</si>
  <si>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</si>
  <si>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</si>
  <si>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</si>
  <si>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</si>
  <si>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</si>
  <si>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</si>
  <si>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</si>
  <si>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</si>
  <si>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</si>
  <si>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</si>
  <si>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</si>
  <si>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</si>
  <si>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</si>
  <si>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</si>
  <si>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</si>
  <si>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</si>
  <si>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</si>
  <si>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</si>
  <si>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</si>
  <si>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</si>
  <si>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</si>
  <si>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</si>
  <si>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</si>
  <si>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</si>
  <si>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</si>
  <si>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</si>
  <si>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</si>
  <si>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</si>
  <si>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</si>
  <si>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</si>
  <si>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</si>
  <si>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</si>
  <si>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</si>
  <si>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</si>
  <si>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</si>
  <si>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</si>
  <si>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</si>
  <si>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</si>
  <si>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</si>
  <si>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</si>
  <si>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</si>
  <si>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</si>
  <si>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</si>
  <si>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</si>
  <si>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</si>
  <si>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</si>
  <si>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</si>
  <si>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</si>
  <si>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</si>
  <si>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</si>
  <si>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</si>
  <si>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</si>
  <si>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</si>
  <si>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</si>
  <si>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</si>
  <si>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</si>
  <si>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</si>
  <si>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</si>
  <si>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</si>
  <si>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</si>
  <si>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</si>
  <si>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</si>
  <si>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</si>
  <si>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</si>
  <si>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</si>
  <si>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</si>
  <si>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</si>
  <si>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</si>
  <si>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</si>
  <si>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</si>
  <si>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</si>
  <si>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</si>
  <si>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</si>
  <si>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</si>
  <si>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</si>
  <si>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</si>
  <si>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</si>
  <si>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</si>
  <si>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</si>
  <si>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</si>
  <si>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</si>
  <si>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</si>
  <si>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</si>
  <si>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</si>
  <si>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</si>
  <si>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</si>
  <si>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</si>
  <si>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</si>
  <si>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</si>
  <si>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</si>
  <si>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</si>
  <si>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</si>
  <si>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</si>
  <si>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</si>
  <si>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</si>
  <si>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</si>
  <si>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</si>
  <si>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</si>
  <si>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</si>
  <si>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</si>
  <si>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</si>
  <si>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</si>
  <si>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</si>
  <si>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</si>
  <si>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</si>
  <si>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</si>
  <si>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</si>
  <si>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</si>
  <si>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</si>
  <si>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</si>
  <si>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</si>
  <si>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</si>
  <si>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</si>
  <si>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</si>
  <si>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</si>
  <si>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</si>
  <si>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</si>
  <si>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</si>
  <si>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</si>
  <si>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</si>
  <si>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</si>
  <si>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</si>
  <si>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</si>
  <si>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</si>
  <si>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</si>
  <si>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</si>
  <si>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</si>
  <si>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</si>
  <si>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</si>
  <si>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</si>
  <si>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</si>
  <si>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</si>
  <si>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</si>
  <si>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</si>
  <si>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</si>
  <si>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</si>
  <si>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</si>
  <si>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</si>
  <si>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</si>
  <si>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</si>
  <si>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</si>
  <si>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</si>
  <si>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</si>
  <si>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</si>
  <si>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</si>
  <si>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</si>
  <si>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</si>
  <si>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</si>
  <si>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</si>
  <si>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</si>
  <si>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</si>
  <si>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</si>
  <si>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</si>
  <si>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</si>
  <si>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</si>
  <si>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</si>
  <si>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</si>
  <si>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</si>
  <si>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</si>
  <si>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</si>
  <si>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</si>
  <si>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</si>
  <si>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</si>
  <si>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</si>
  <si>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</si>
  <si>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</si>
  <si>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</si>
  <si>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</si>
  <si>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</si>
  <si>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</si>
  <si>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</si>
  <si>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</si>
  <si>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</si>
  <si>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</si>
  <si>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</si>
  <si>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</si>
  <si>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</si>
  <si>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</si>
  <si>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</si>
  <si>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</si>
  <si>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</si>
  <si>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</si>
  <si>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</si>
  <si>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</si>
  <si>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</si>
  <si>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</si>
  <si>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</si>
  <si>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</si>
  <si>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</si>
  <si>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</si>
  <si>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</si>
  <si>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</si>
  <si>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</si>
  <si>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</si>
  <si>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</si>
  <si>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</si>
  <si>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</si>
  <si>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</si>
  <si>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</si>
  <si>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</si>
  <si>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</si>
  <si>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</si>
  <si>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</si>
  <si>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</si>
  <si>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</si>
  <si>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</si>
  <si>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</si>
  <si>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</si>
  <si>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</si>
  <si>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</si>
  <si>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</si>
  <si>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</si>
  <si>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</si>
  <si>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</si>
  <si>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</si>
  <si>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</si>
  <si>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</si>
  <si>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</si>
  <si>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</si>
  <si>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</si>
  <si>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</si>
  <si>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</si>
  <si>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</si>
  <si>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</si>
  <si>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</si>
  <si>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</si>
  <si>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</si>
  <si>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</si>
  <si>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</si>
  <si>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</si>
  <si>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</si>
  <si>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</si>
  <si>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</si>
  <si>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</si>
  <si>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</si>
  <si>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</si>
  <si>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</si>
  <si>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</si>
  <si>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</si>
  <si>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</si>
  <si>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</si>
  <si>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</si>
  <si>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</si>
  <si>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</si>
  <si>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</si>
  <si>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</si>
  <si>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</si>
  <si>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</si>
  <si>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</si>
  <si>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</si>
  <si>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</si>
  <si>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</si>
  <si>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</si>
  <si>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</si>
  <si>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</si>
  <si>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</si>
  <si>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</si>
  <si>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</si>
  <si>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</si>
  <si>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</si>
  <si>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</si>
  <si>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</si>
  <si>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</si>
  <si>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</si>
  <si>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</si>
  <si>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</si>
  <si>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</si>
  <si>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</si>
  <si>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</si>
  <si>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</si>
  <si>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</si>
  <si>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</si>
  <si>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</si>
  <si>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</si>
  <si>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</si>
  <si>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</si>
  <si>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</si>
  <si>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</si>
  <si>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</si>
  <si>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</si>
  <si>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</si>
  <si>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</si>
  <si>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</si>
  <si>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</si>
  <si>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</si>
  <si>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</si>
  <si>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</si>
  <si>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</si>
  <si>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</si>
  <si>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</si>
  <si>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</si>
  <si>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</si>
  <si>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</si>
  <si>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</si>
  <si>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</si>
  <si>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</si>
  <si>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</si>
  <si>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</si>
  <si>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</si>
  <si>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</si>
  <si>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</si>
  <si>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</si>
  <si>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</si>
  <si>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</si>
  <si>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</si>
  <si>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</si>
  <si>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</si>
  <si>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</si>
  <si>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</si>
  <si>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</si>
  <si>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</si>
  <si>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</si>
  <si>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</si>
  <si>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</si>
  <si>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</si>
  <si>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</si>
  <si>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</si>
  <si>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</si>
  <si>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</si>
  <si>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</si>
  <si>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</si>
  <si>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</si>
  <si>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</si>
  <si>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</si>
  <si>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</si>
  <si>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</si>
  <si>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</si>
  <si>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</si>
  <si>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</si>
  <si>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</si>
  <si>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</si>
  <si>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</si>
  <si>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</si>
  <si>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</si>
  <si>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</si>
  <si>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</si>
  <si>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</si>
  <si>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</si>
  <si>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</si>
  <si>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</si>
  <si>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</si>
  <si>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</si>
  <si>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</si>
  <si>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</si>
  <si>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</si>
  <si>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</si>
  <si>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</si>
  <si>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</si>
  <si>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</si>
  <si>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</si>
  <si>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</si>
  <si>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</si>
  <si>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</si>
  <si>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</si>
  <si>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</si>
  <si>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</si>
  <si>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</si>
  <si>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</si>
  <si>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</si>
  <si>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</si>
  <si>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</si>
  <si>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</si>
  <si>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</si>
  <si>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</si>
  <si>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</si>
  <si>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</si>
  <si>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</si>
  <si>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</si>
  <si>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</si>
  <si>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</si>
  <si>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</si>
  <si>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</si>
  <si>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</si>
  <si>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</si>
  <si>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</si>
  <si>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</si>
  <si>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</si>
  <si>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</si>
  <si>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</si>
  <si>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</si>
  <si>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</si>
  <si>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</si>
  <si>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</si>
  <si>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</si>
  <si>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</si>
  <si>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</si>
  <si>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</si>
  <si>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</si>
  <si>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</si>
  <si>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</si>
  <si>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</si>
  <si>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</si>
  <si>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</si>
  <si>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</si>
  <si>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</si>
  <si>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</si>
  <si>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</si>
  <si>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</si>
  <si>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</si>
  <si>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</si>
  <si>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</si>
  <si>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</si>
  <si>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</si>
  <si>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</si>
  <si>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</si>
  <si>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</si>
  <si>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</si>
  <si>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</si>
  <si>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</si>
  <si>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</si>
  <si>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</si>
  <si>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</si>
  <si>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</si>
  <si>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</si>
  <si>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</si>
  <si>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</si>
  <si>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</si>
  <si>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</si>
  <si>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</si>
  <si>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</si>
  <si>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</si>
  <si>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</si>
  <si>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</si>
  <si>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</si>
  <si>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</si>
  <si>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</si>
  <si>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</si>
  <si>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</si>
  <si>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</si>
  <si>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</si>
  <si>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</si>
  <si>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</si>
  <si>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</si>
  <si>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</si>
  <si>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</si>
  <si>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</si>
  <si>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</si>
  <si>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</si>
  <si>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</si>
  <si>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</si>
  <si>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</si>
  <si>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</si>
  <si>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</si>
  <si>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</si>
  <si>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</si>
  <si>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</si>
  <si>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</si>
  <si>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</si>
  <si>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</si>
  <si>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</si>
  <si>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</si>
  <si>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</si>
  <si>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</si>
  <si>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</si>
  <si>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</si>
  <si>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</si>
  <si>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</si>
  <si>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</si>
  <si>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</si>
  <si>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</si>
  <si>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</si>
  <si>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</si>
  <si>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</si>
  <si>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</si>
  <si>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</si>
  <si>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</si>
  <si>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</si>
  <si>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</si>
  <si>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</si>
  <si>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</si>
  <si>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</si>
  <si>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</si>
  <si>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</si>
  <si>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</si>
  <si>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</si>
  <si>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</si>
  <si>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</si>
  <si>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</si>
  <si>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</si>
  <si>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</si>
  <si>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</si>
  <si>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</si>
  <si>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</si>
  <si>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</si>
  <si>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</si>
  <si>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</si>
  <si>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</si>
  <si>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</si>
  <si>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</si>
  <si>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</si>
  <si>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</si>
  <si>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</si>
  <si>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</si>
  <si>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</si>
  <si>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</si>
  <si>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</si>
  <si>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</si>
  <si>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</si>
  <si>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</si>
  <si>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</si>
  <si>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</si>
  <si>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</si>
  <si>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</si>
  <si>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</si>
  <si>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</si>
  <si>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</si>
  <si>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</si>
  <si>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</si>
  <si>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</si>
  <si>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</si>
  <si>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</si>
  <si>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</si>
  <si>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</si>
  <si>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</si>
  <si>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</si>
  <si>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</si>
  <si>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</si>
  <si>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</si>
  <si>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</si>
  <si>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</si>
  <si>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</si>
  <si>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</si>
  <si>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</si>
  <si>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</si>
  <si>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</si>
  <si>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</si>
  <si>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</si>
  <si>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</si>
  <si>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</si>
  <si>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</si>
  <si>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</si>
  <si>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</si>
  <si>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</si>
  <si>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</si>
  <si>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</si>
  <si>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</si>
  <si>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</si>
  <si>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</si>
  <si>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</si>
  <si>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</si>
  <si>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</si>
  <si>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</si>
  <si>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</si>
  <si>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</si>
  <si>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</si>
  <si>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</si>
  <si>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</si>
  <si>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</si>
  <si>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</si>
  <si>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</si>
  <si>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</si>
  <si>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</si>
  <si>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</si>
  <si>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</si>
  <si>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</si>
  <si>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</si>
  <si>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</si>
  <si>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</si>
  <si>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</si>
  <si>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</si>
  <si>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</si>
  <si>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</si>
  <si>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</si>
  <si>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</si>
  <si>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</si>
  <si>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</si>
  <si>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</si>
  <si>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</si>
  <si>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</si>
  <si>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</si>
  <si>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</si>
  <si>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</si>
  <si>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</si>
  <si>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</si>
  <si>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</si>
  <si>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</si>
  <si>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</si>
  <si>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</si>
  <si>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</si>
  <si>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</si>
  <si>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</si>
  <si>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</si>
  <si>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</si>
  <si>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</si>
  <si>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</si>
  <si>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</si>
  <si>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</si>
  <si>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</si>
  <si>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</si>
  <si>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</si>
  <si>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</si>
  <si>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</si>
  <si>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</si>
  <si>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</si>
  <si>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</si>
  <si>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</si>
  <si>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</si>
  <si>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</si>
  <si>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</si>
  <si>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</si>
  <si>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</si>
  <si>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</si>
  <si>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</si>
  <si>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</si>
  <si>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</si>
  <si>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</si>
  <si>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</si>
  <si>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</si>
  <si>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</si>
  <si>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</si>
  <si>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</si>
  <si>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</si>
  <si>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</si>
  <si>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</si>
  <si>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</si>
  <si>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</si>
  <si>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</si>
  <si>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</si>
  <si>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</si>
  <si>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</si>
  <si>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</si>
  <si>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</si>
  <si>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</si>
  <si>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</si>
  <si>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</si>
  <si>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</si>
  <si>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</si>
  <si>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</si>
  <si>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</si>
  <si>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</si>
  <si>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</si>
  <si>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</si>
  <si>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</si>
  <si>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</si>
  <si>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</si>
  <si>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</si>
  <si>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</si>
  <si>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</si>
  <si>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</si>
  <si>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</si>
  <si>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</si>
  <si>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</si>
  <si>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</si>
  <si>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</si>
  <si>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</si>
  <si>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</si>
  <si>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</si>
  <si>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</si>
  <si>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</si>
  <si>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</si>
  <si>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</si>
  <si>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</si>
  <si>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</si>
  <si>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</si>
  <si>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</si>
  <si>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</si>
  <si>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</si>
  <si>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</si>
  <si>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</si>
  <si>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</si>
  <si>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</si>
  <si>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</si>
  <si>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</si>
  <si>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</si>
  <si>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</si>
  <si>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</si>
  <si>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</si>
  <si>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</si>
  <si>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</si>
  <si>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</si>
  <si>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</si>
  <si>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</si>
  <si>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</si>
  <si>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</si>
  <si>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</si>
  <si>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</si>
  <si>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</si>
  <si>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</si>
  <si>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</si>
  <si>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</si>
  <si>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</si>
  <si>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</si>
  <si>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</si>
  <si>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</si>
  <si>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</si>
  <si>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</si>
  <si>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</si>
  <si>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</si>
  <si>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</si>
  <si>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</si>
  <si>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</si>
  <si>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</si>
  <si>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</si>
  <si>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</si>
  <si>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</si>
  <si>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</si>
  <si>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</si>
  <si>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</si>
  <si>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</si>
  <si>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</si>
  <si>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</si>
  <si>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</si>
  <si>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</si>
  <si>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</si>
  <si>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</si>
  <si>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</si>
  <si>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</si>
  <si>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</si>
  <si>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</si>
  <si>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</si>
  <si>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</si>
  <si>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</si>
  <si>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</si>
  <si>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</si>
  <si>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</si>
  <si>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</si>
  <si>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</si>
  <si>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</si>
  <si>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</si>
  <si>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</si>
  <si>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</si>
  <si>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</si>
  <si>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</si>
  <si>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</si>
  <si>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</si>
  <si>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</si>
  <si>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</si>
  <si>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</si>
  <si>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</si>
  <si>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</si>
  <si>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</si>
  <si>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</si>
  <si>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</si>
  <si>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</si>
  <si>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</si>
  <si>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</si>
  <si>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</si>
  <si>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</si>
  <si>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</si>
  <si>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</si>
  <si>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</si>
  <si>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</si>
  <si>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</si>
  <si>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</si>
  <si>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</si>
  <si>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</si>
  <si>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</si>
  <si>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</si>
  <si>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</si>
  <si>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</si>
  <si>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</si>
  <si>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</si>
  <si>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</si>
  <si>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</si>
  <si>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</si>
  <si>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</si>
  <si>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</si>
  <si>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</si>
  <si>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</si>
  <si>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</si>
  <si>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</si>
  <si>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</si>
  <si>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</si>
  <si>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</si>
  <si>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</si>
  <si>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</si>
  <si>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</si>
  <si>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</si>
  <si>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</si>
  <si>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</si>
  <si>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</si>
  <si>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</si>
  <si>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</si>
  <si>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</si>
  <si>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</si>
  <si>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</si>
  <si>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</si>
  <si>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</si>
  <si>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</si>
  <si>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</si>
  <si>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</si>
  <si>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</si>
  <si>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</si>
  <si>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</si>
  <si>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</si>
  <si>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</si>
  <si>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</si>
  <si>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</si>
  <si>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</si>
  <si>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</si>
  <si>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</si>
  <si>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</si>
  <si>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</si>
  <si>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</si>
  <si>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</si>
  <si>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</si>
  <si>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</si>
  <si>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</si>
  <si>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</si>
  <si>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</si>
  <si>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</si>
  <si>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</si>
  <si>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</si>
  <si>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</si>
  <si>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</si>
  <si>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</si>
  <si>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</si>
  <si>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</si>
  <si>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</si>
  <si>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</si>
  <si>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</si>
  <si>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</si>
  <si>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</si>
  <si>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</si>
  <si>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</si>
  <si>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</si>
  <si>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</si>
  <si>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</si>
  <si>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</si>
  <si>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</si>
  <si>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</si>
  <si>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</si>
  <si>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</si>
  <si>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</si>
  <si>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</si>
  <si>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</si>
  <si>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</si>
  <si>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</si>
  <si>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</si>
  <si>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</si>
  <si>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</si>
  <si>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</si>
  <si>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</si>
  <si>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</si>
  <si>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</si>
  <si>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</si>
  <si>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</si>
  <si>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</si>
  <si>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</si>
  <si>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</si>
  <si>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</si>
  <si>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</si>
  <si>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</si>
  <si>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</si>
  <si>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</si>
  <si>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</si>
  <si>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</si>
  <si>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</si>
  <si>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</si>
  <si>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</si>
  <si>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</si>
  <si>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</si>
  <si>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</si>
  <si>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</si>
  <si>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</si>
  <si>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</si>
  <si>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</si>
  <si>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</si>
  <si>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</si>
  <si>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</si>
  <si>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</si>
  <si>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</si>
  <si>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</si>
  <si>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</si>
  <si>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</si>
  <si>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</si>
  <si>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</si>
  <si>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</si>
  <si>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</si>
  <si>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</si>
  <si>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</si>
  <si>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</si>
  <si>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</si>
  <si>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</si>
  <si>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</si>
  <si>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</si>
  <si>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</si>
  <si>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</si>
  <si>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</si>
  <si>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</si>
  <si>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</si>
  <si>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</si>
  <si>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</si>
  <si>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</si>
  <si>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</si>
  <si>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</si>
  <si>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</si>
  <si>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</si>
  <si>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</si>
  <si>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</si>
  <si>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</si>
  <si>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</si>
  <si>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</si>
  <si>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</si>
  <si>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</si>
  <si>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</si>
  <si>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</si>
  <si>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</si>
  <si>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</si>
  <si>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</si>
  <si>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</si>
  <si>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</si>
  <si>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</si>
  <si>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</si>
  <si>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</si>
  <si>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</si>
  <si>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</si>
  <si>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</si>
  <si>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</si>
  <si>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</si>
  <si>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</si>
  <si>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</si>
  <si>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</si>
  <si>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</si>
  <si>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</si>
  <si>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</si>
  <si>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</si>
  <si>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</si>
  <si>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</si>
  <si>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</si>
  <si>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</si>
  <si>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</si>
  <si>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</si>
  <si>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</si>
  <si>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</si>
  <si>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</si>
  <si>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</si>
  <si>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</si>
  <si>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</si>
  <si>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</si>
  <si>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</si>
  <si>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</si>
  <si>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</si>
  <si>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</si>
  <si>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</si>
  <si>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</si>
  <si>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</si>
  <si>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</si>
  <si>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</si>
  <si>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</si>
  <si>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</si>
  <si>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</si>
  <si>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</si>
  <si>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</si>
  <si>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</si>
  <si>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</si>
  <si>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</si>
  <si>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</si>
  <si>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</si>
  <si>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</si>
  <si>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</si>
  <si>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</si>
  <si>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</si>
  <si>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</si>
  <si>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</si>
  <si>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</si>
  <si>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</si>
  <si>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</si>
  <si>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</si>
  <si>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</si>
  <si>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</si>
  <si>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</si>
  <si>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</si>
  <si>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</si>
  <si>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</si>
  <si>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</si>
  <si>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</si>
  <si>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</si>
  <si>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</si>
  <si>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</si>
  <si>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</si>
  <si>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</si>
  <si>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</si>
  <si>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</si>
  <si>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</si>
  <si>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</si>
  <si>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</si>
  <si>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</si>
  <si>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</si>
  <si>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</si>
  <si>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</si>
  <si>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</si>
  <si>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</si>
  <si>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</si>
  <si>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</si>
  <si>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</si>
  <si>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</si>
  <si>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</si>
  <si>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</si>
  <si>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</si>
  <si>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</si>
  <si>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</si>
  <si>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</si>
  <si>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</si>
  <si>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</si>
  <si>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</si>
  <si>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</si>
  <si>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</si>
  <si>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</si>
  <si>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</si>
  <si>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</si>
  <si>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</si>
  <si>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</si>
  <si>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</si>
  <si>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</si>
  <si>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</si>
  <si>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</si>
  <si>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</si>
  <si>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</si>
  <si>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</si>
  <si>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</si>
  <si>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</si>
  <si>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</si>
  <si>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</si>
  <si>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</si>
  <si>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</si>
  <si>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</si>
  <si>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</si>
  <si>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</si>
  <si>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</si>
  <si>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</si>
  <si>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</si>
  <si>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</si>
  <si>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</si>
  <si>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</si>
  <si>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</si>
  <si>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</si>
  <si>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</si>
  <si>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</si>
  <si>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</si>
  <si>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</si>
  <si>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</si>
  <si>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</si>
  <si>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</si>
  <si>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</si>
  <si>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</si>
  <si>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</si>
  <si>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</si>
  <si>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</si>
  <si>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</si>
  <si>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</si>
  <si>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</si>
  <si>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</si>
  <si>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</si>
  <si>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</si>
  <si>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</si>
  <si>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</si>
  <si>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</si>
  <si>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</si>
  <si>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</si>
  <si>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</si>
  <si>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</si>
  <si>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</si>
  <si>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</si>
  <si>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</si>
  <si>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</si>
  <si>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</si>
  <si>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</si>
  <si>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</si>
  <si>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</si>
  <si>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</si>
  <si>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</si>
  <si>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</si>
  <si>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</si>
  <si>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</si>
  <si>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</si>
  <si>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</si>
  <si>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</si>
  <si>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</si>
  <si>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</si>
  <si>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</si>
  <si>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</si>
  <si>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</si>
  <si>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</si>
  <si>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</si>
  <si>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</si>
  <si>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</si>
  <si>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</si>
  <si>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</si>
  <si>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</si>
  <si>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</si>
  <si>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</si>
  <si>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</si>
  <si>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</si>
  <si>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</si>
  <si>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</si>
  <si>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</si>
  <si>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</si>
  <si>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</si>
  <si>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</si>
  <si>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</si>
  <si>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</si>
  <si>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</si>
  <si>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</si>
  <si>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</si>
  <si>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</si>
  <si>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</si>
  <si>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</si>
  <si>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</si>
  <si>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</si>
  <si>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</si>
  <si>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</si>
  <si>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</si>
  <si>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</si>
  <si>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</si>
  <si>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</si>
  <si>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</si>
  <si>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</si>
  <si>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</si>
  <si>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</si>
  <si>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</si>
  <si>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</si>
  <si>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</si>
  <si>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</si>
  <si>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</si>
  <si>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</si>
  <si>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</si>
  <si>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</si>
  <si>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</si>
  <si>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</si>
  <si>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</si>
  <si>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</si>
  <si>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</si>
  <si>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</si>
  <si>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</si>
  <si>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</si>
  <si>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</si>
  <si>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</si>
  <si>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</si>
  <si>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</si>
  <si>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</si>
  <si>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</si>
  <si>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</si>
  <si>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</si>
  <si>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</si>
  <si>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</si>
  <si>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</si>
  <si>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</si>
  <si>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</si>
  <si>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</si>
  <si>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</si>
  <si>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</si>
  <si>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</si>
  <si>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</si>
  <si>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</si>
  <si>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</si>
  <si>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</si>
  <si>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</si>
  <si>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</si>
  <si>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</si>
  <si>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</si>
  <si>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</si>
  <si>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</si>
  <si>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</si>
  <si>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</si>
  <si>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</si>
  <si>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</si>
  <si>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</si>
  <si>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</si>
  <si>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</si>
  <si>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</si>
  <si>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</si>
  <si>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</si>
  <si>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</si>
  <si>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</si>
  <si>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</si>
  <si>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</si>
  <si>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</si>
  <si>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</si>
  <si>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</si>
  <si>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</si>
  <si>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</si>
  <si>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</si>
  <si>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</si>
  <si>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</si>
  <si>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</si>
  <si>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</si>
  <si>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</si>
  <si>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</si>
  <si>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</si>
  <si>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</si>
  <si>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</si>
  <si>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</si>
  <si>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</si>
  <si>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</si>
  <si>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</si>
  <si>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</si>
  <si>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</si>
  <si>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</si>
  <si>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</si>
  <si>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</si>
  <si>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</si>
  <si>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</si>
  <si>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</si>
  <si>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</si>
  <si>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</si>
  <si>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</si>
  <si>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</si>
  <si>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</si>
  <si>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</si>
  <si>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</si>
  <si>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</si>
  <si>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</si>
  <si>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</si>
  <si>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</si>
  <si>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</si>
  <si>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</si>
  <si>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</si>
  <si>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</si>
  <si>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</si>
  <si>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</si>
  <si>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</si>
  <si>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</si>
  <si>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</si>
  <si>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</si>
  <si>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</si>
  <si>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</si>
  <si>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</si>
  <si>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</si>
  <si>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</si>
  <si>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</si>
  <si>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</si>
  <si>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</si>
  <si>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</si>
  <si>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</si>
  <si>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</si>
  <si>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</si>
  <si>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</si>
  <si>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</si>
  <si>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</si>
  <si>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</si>
  <si>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</si>
  <si>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</si>
  <si>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</si>
  <si>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</si>
  <si>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</si>
  <si>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</si>
  <si>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</si>
  <si>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</si>
  <si>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</si>
  <si>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</si>
  <si>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</si>
  <si>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</si>
  <si>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</si>
  <si>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</si>
  <si>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</si>
  <si>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</si>
  <si>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</si>
  <si>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</si>
  <si>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</si>
  <si>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</si>
  <si>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</si>
  <si>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</si>
  <si>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</si>
  <si>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</si>
  <si>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</si>
  <si>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</si>
  <si>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</si>
  <si>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</si>
  <si>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</si>
  <si>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</si>
  <si>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</si>
  <si>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</si>
  <si>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</si>
  <si>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</si>
  <si>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</si>
  <si>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</si>
  <si>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</si>
  <si>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</si>
  <si>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</si>
  <si>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</si>
  <si>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</si>
  <si>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</si>
  <si>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</si>
  <si>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</si>
  <si>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</si>
  <si>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</si>
  <si>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</si>
  <si>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</si>
  <si>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</si>
  <si>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</si>
  <si>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</si>
  <si>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</si>
  <si>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</si>
  <si>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</si>
  <si>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</si>
  <si>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</si>
  <si>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</si>
  <si>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</si>
  <si>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</si>
  <si>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</si>
  <si>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</si>
  <si>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</si>
  <si>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</si>
  <si>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</si>
  <si>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</si>
  <si>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</si>
  <si>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</si>
  <si>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</si>
  <si>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</si>
  <si>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</si>
  <si>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</si>
  <si>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</si>
  <si>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</si>
  <si>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</si>
  <si>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</si>
  <si>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</si>
  <si>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</si>
  <si>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</si>
  <si>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</si>
  <si>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</si>
  <si>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</si>
  <si>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</si>
  <si>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</si>
  <si>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</si>
  <si>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</si>
  <si>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</si>
  <si>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</si>
  <si>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</si>
  <si>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</si>
  <si>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</si>
  <si>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</si>
  <si>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</si>
  <si>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</si>
  <si>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</si>
  <si>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</si>
  <si>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</si>
  <si>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</si>
  <si>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</si>
  <si>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</si>
  <si>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</si>
  <si>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</si>
  <si>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</si>
  <si>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</si>
  <si>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</si>
  <si>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</si>
  <si>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</si>
  <si>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</si>
  <si>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</si>
  <si>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</si>
  <si>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</si>
  <si>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</si>
  <si>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</si>
  <si>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</si>
  <si>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</si>
  <si>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</si>
  <si>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</si>
  <si>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</si>
  <si>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</si>
  <si>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</si>
  <si>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</si>
  <si>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</si>
  <si>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</si>
  <si>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</si>
  <si>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</si>
  <si>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</si>
  <si>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</si>
  <si>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</si>
  <si>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</si>
  <si>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</si>
  <si>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</si>
  <si>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</si>
  <si>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</si>
  <si>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</si>
  <si>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</si>
  <si>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</si>
  <si>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</si>
  <si>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</si>
  <si>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</si>
  <si>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</si>
  <si>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</si>
  <si>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</si>
  <si>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</si>
  <si>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</si>
  <si>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</si>
  <si>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</si>
  <si>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</si>
  <si>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</si>
  <si>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</si>
  <si>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</si>
  <si>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</si>
  <si>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</si>
  <si>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</si>
  <si>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</si>
  <si>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</si>
  <si>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</si>
  <si>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</si>
  <si>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</si>
  <si>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</si>
  <si>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</si>
  <si>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</si>
  <si>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</si>
  <si>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</si>
  <si>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</si>
  <si>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</si>
  <si>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</si>
  <si>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</si>
  <si>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</si>
  <si>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</si>
  <si>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</si>
  <si>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</si>
  <si>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</si>
  <si>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</si>
  <si>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</si>
  <si>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</si>
  <si>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</si>
  <si>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</si>
  <si>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</si>
  <si>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</si>
  <si>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</si>
  <si>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</si>
  <si>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</si>
  <si>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</si>
  <si>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</si>
  <si>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</si>
  <si>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</si>
  <si>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</si>
  <si>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</si>
  <si>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</si>
  <si>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</si>
  <si>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</si>
  <si>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</si>
  <si>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</si>
  <si>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</si>
  <si>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</si>
  <si>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</si>
  <si>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</si>
  <si>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</si>
  <si>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</si>
  <si>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</si>
  <si>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</si>
  <si>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</si>
  <si>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</si>
  <si>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</si>
  <si>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</si>
  <si>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</si>
  <si>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</si>
  <si>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</si>
  <si>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</si>
  <si>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</si>
  <si>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</si>
  <si>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</si>
  <si>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</si>
  <si>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</si>
  <si>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</si>
  <si>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</si>
  <si>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</si>
  <si>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</si>
  <si>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</si>
  <si>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</si>
  <si>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</si>
  <si>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</si>
  <si>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</si>
  <si>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</si>
  <si>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</si>
  <si>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</si>
  <si>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</si>
  <si>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</si>
  <si>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</si>
  <si>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</si>
  <si>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</si>
  <si>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</si>
  <si>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</si>
  <si>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</si>
  <si>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</si>
  <si>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</si>
  <si>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</si>
  <si>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</si>
  <si>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</si>
  <si>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</si>
  <si>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</si>
  <si>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</si>
  <si>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</si>
  <si>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</si>
  <si>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</si>
  <si>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</si>
  <si>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</si>
  <si>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</si>
  <si>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</si>
  <si>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</si>
  <si>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</si>
  <si>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</si>
  <si>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</si>
  <si>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</si>
  <si>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</si>
  <si>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</si>
  <si>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</si>
  <si>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</si>
  <si>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</si>
  <si>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</si>
  <si>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</si>
  <si>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</si>
  <si>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</si>
  <si>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</si>
  <si>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</si>
  <si>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</si>
  <si>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</si>
  <si>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</si>
  <si>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</si>
  <si>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</si>
  <si>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</si>
  <si>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</si>
  <si>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</si>
  <si>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</si>
  <si>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</si>
  <si>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</si>
  <si>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</si>
  <si>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</si>
  <si>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</si>
  <si>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</si>
  <si>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</si>
  <si>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</si>
  <si>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</si>
  <si>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</si>
  <si>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</si>
  <si>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</si>
  <si>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</si>
  <si>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</si>
  <si>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</si>
  <si>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</si>
  <si>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</si>
  <si>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</si>
  <si>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</si>
  <si>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</si>
  <si>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</si>
  <si>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</si>
  <si>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</si>
  <si>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</si>
  <si>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</si>
  <si>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</si>
  <si>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</si>
  <si>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</si>
  <si>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</si>
  <si>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</si>
  <si>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</si>
  <si>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</si>
  <si>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</si>
  <si>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</si>
  <si>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</si>
  <si>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</si>
  <si>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</si>
  <si>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</si>
  <si>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</si>
  <si>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</si>
  <si>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</si>
  <si>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</si>
  <si>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</si>
  <si>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</si>
  <si>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</si>
  <si>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</si>
  <si>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</si>
  <si>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</si>
  <si>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</si>
  <si>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</si>
  <si>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</si>
  <si>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</si>
  <si>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</si>
  <si>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</si>
  <si>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</si>
  <si>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</si>
  <si>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</si>
  <si>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</si>
  <si>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</si>
  <si>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</si>
  <si>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</si>
  <si>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</si>
  <si>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</si>
  <si>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</si>
  <si>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</si>
  <si>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</si>
  <si>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</si>
  <si>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</si>
  <si>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</si>
  <si>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</si>
  <si>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</si>
  <si>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</si>
  <si>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</si>
  <si>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</si>
  <si>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</si>
  <si>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</si>
  <si>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</si>
  <si>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</si>
  <si>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</si>
  <si>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</si>
  <si>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</si>
  <si>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</si>
  <si>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</si>
  <si>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</si>
  <si>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</si>
  <si>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</si>
  <si>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</si>
  <si>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</si>
  <si>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</si>
  <si>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</si>
  <si>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</si>
  <si>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</si>
  <si>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</si>
  <si>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</si>
  <si>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</si>
  <si>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</si>
  <si>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</si>
  <si>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</si>
  <si>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</si>
  <si>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</si>
  <si>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</si>
  <si>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</si>
  <si>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</si>
  <si>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</si>
  <si>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</si>
  <si>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</si>
  <si>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</si>
  <si>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</si>
  <si>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</si>
  <si>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</si>
  <si>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</si>
  <si>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</si>
  <si>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</si>
  <si>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</si>
  <si>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</si>
  <si>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</si>
  <si>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</si>
  <si>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</si>
  <si>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</si>
  <si>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</si>
  <si>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</si>
  <si>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</si>
  <si>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</si>
  <si>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</si>
  <si>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</si>
  <si>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</si>
  <si>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</si>
  <si>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</si>
  <si>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</si>
  <si>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</si>
  <si>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</si>
  <si>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</si>
  <si>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</si>
  <si>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</si>
  <si>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</si>
  <si>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</si>
  <si>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</si>
  <si>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</si>
  <si>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</si>
  <si>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</si>
  <si>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</si>
  <si>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</si>
  <si>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</si>
  <si>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</si>
  <si>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</si>
  <si>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</si>
  <si>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</si>
  <si>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</si>
  <si>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</si>
  <si>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</si>
  <si>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</si>
  <si>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</si>
  <si>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</si>
  <si>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</si>
  <si>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</si>
  <si>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</si>
  <si>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</si>
  <si>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</si>
  <si>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</si>
  <si>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</si>
  <si>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</si>
  <si>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</si>
  <si>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</si>
  <si>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</si>
  <si>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</si>
  <si>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</si>
  <si>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</si>
  <si>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</si>
  <si>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</si>
  <si>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</si>
  <si>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</si>
  <si>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</si>
  <si>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</si>
  <si>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</si>
  <si>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</si>
  <si>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</si>
  <si>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</si>
  <si>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</si>
  <si>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</si>
  <si>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</si>
  <si>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</si>
  <si>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</si>
  <si>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</si>
  <si>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</si>
  <si>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</si>
  <si>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</si>
  <si>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</si>
  <si>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</si>
  <si>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</si>
  <si>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</si>
  <si>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</si>
  <si>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</si>
  <si>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</si>
  <si>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</si>
  <si>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</si>
  <si>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</si>
  <si>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</si>
  <si>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</si>
  <si>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</si>
  <si>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</si>
  <si>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</si>
  <si>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</si>
  <si>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</si>
  <si>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</si>
  <si>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</si>
  <si>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</si>
  <si>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</si>
  <si>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</si>
  <si>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</si>
  <si>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</si>
  <si>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</si>
  <si>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</si>
  <si>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</si>
  <si>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</si>
  <si>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</si>
  <si>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</si>
  <si>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</si>
  <si>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</si>
  <si>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</si>
  <si>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</si>
  <si>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</si>
  <si>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</si>
  <si>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</si>
  <si>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</si>
  <si>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</si>
  <si>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</si>
  <si>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</si>
  <si>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</si>
  <si>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</si>
  <si>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</si>
  <si>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</si>
  <si>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</si>
  <si>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</si>
  <si>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</si>
  <si>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</si>
  <si>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</si>
  <si>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</si>
  <si>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</si>
  <si>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</si>
  <si>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</si>
  <si>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</si>
  <si>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</si>
  <si>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</si>
  <si>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</si>
  <si>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</si>
  <si>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</si>
  <si>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</si>
  <si>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</si>
  <si>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</si>
  <si>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</si>
  <si>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</si>
  <si>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</si>
  <si>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</si>
  <si>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</si>
  <si>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</si>
  <si>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</si>
  <si>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</si>
  <si>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</si>
  <si>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</si>
  <si>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</si>
  <si>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</si>
  <si>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</si>
  <si>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</si>
  <si>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</si>
  <si>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</si>
  <si>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</si>
  <si>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</si>
  <si>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</si>
  <si>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</si>
  <si>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</si>
  <si>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</si>
  <si>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</si>
  <si>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</si>
  <si>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</si>
  <si>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</si>
  <si>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</si>
  <si>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</si>
  <si>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</si>
  <si>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</si>
  <si>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</si>
  <si>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</si>
  <si>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</si>
  <si>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</si>
  <si>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</si>
  <si>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</si>
  <si>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</si>
  <si>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</si>
  <si>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</si>
  <si>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</si>
  <si>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</si>
  <si>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</si>
  <si>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</si>
  <si>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</si>
  <si>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</si>
  <si>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</si>
  <si>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</si>
  <si>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</si>
  <si>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</si>
  <si>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</si>
  <si>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</si>
  <si>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</si>
  <si>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</si>
  <si>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</si>
  <si>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</si>
  <si>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</si>
  <si>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</si>
  <si>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</si>
  <si>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</si>
  <si>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</si>
  <si>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</si>
  <si>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</si>
  <si>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</si>
  <si>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</si>
  <si>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</si>
  <si>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</si>
  <si>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</si>
  <si>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</si>
  <si>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</si>
  <si>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</si>
  <si>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</si>
  <si>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</si>
  <si>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</si>
  <si>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</si>
  <si>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</si>
  <si>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</si>
  <si>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</si>
  <si>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</si>
  <si>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</si>
  <si>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</si>
  <si>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</si>
  <si>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</si>
  <si>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</si>
  <si>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</si>
  <si>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</si>
  <si>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</si>
  <si>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</si>
  <si>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</si>
  <si>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</si>
  <si>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</si>
  <si>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</si>
  <si>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</si>
  <si>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</si>
  <si>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</si>
  <si>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</si>
  <si>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</si>
  <si>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</si>
  <si>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</si>
  <si>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</si>
  <si>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</si>
  <si>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</si>
  <si>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</si>
  <si>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</si>
  <si>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</si>
  <si>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</si>
  <si>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</si>
  <si>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</si>
  <si>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</si>
  <si>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</si>
  <si>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</si>
  <si>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</si>
  <si>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</si>
  <si>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</si>
  <si>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</si>
  <si>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</si>
  <si>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</si>
  <si>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</si>
  <si>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</si>
  <si>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</si>
  <si>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</si>
  <si>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</si>
  <si>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</si>
  <si>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</si>
  <si>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</si>
  <si>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</si>
  <si>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</si>
  <si>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</si>
  <si>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</si>
  <si>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</si>
  <si>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</si>
  <si>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</si>
  <si>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</si>
  <si>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</si>
  <si>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</si>
  <si>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</si>
  <si>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</si>
  <si>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</si>
  <si>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</si>
  <si>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</si>
  <si>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</si>
  <si>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</si>
  <si>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</si>
  <si>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</si>
  <si>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</si>
  <si>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</si>
  <si>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</si>
  <si>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</si>
  <si>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</si>
  <si>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</si>
  <si>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</si>
  <si>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</si>
  <si>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</si>
  <si>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</si>
  <si>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</si>
  <si>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</si>
  <si>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</si>
  <si>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</si>
  <si>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</si>
  <si>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</si>
  <si>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</si>
  <si>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</si>
  <si>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</si>
  <si>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</si>
  <si>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</si>
  <si>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</si>
  <si>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</si>
  <si>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</si>
  <si>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</si>
  <si>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</si>
  <si>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</si>
  <si>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</si>
  <si>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</si>
  <si>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</si>
  <si>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</si>
  <si>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</si>
  <si>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</si>
  <si>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</si>
  <si>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</si>
  <si>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</si>
  <si>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</si>
  <si>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</si>
  <si>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</si>
  <si>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</si>
  <si>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</si>
  <si>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</si>
  <si>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</si>
  <si>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</si>
  <si>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</si>
  <si>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</si>
  <si>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</si>
  <si>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</si>
  <si>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</si>
  <si>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</si>
  <si>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</si>
  <si>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</si>
  <si>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</si>
  <si>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</si>
  <si>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</si>
  <si>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</si>
  <si>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</si>
  <si>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</si>
  <si>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</si>
  <si>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</si>
  <si>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</si>
  <si>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</si>
  <si>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</si>
  <si>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</si>
  <si>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</si>
  <si>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</si>
  <si>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</si>
  <si>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</si>
  <si>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</si>
  <si>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</si>
  <si>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</si>
  <si>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</si>
  <si>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</si>
  <si>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</si>
  <si>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</si>
  <si>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</si>
  <si>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</si>
  <si>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</si>
  <si>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</si>
  <si>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</si>
  <si>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</si>
  <si>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</si>
  <si>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</si>
  <si>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</si>
  <si>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</si>
  <si>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</si>
  <si>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</si>
  <si>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</si>
  <si>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</si>
  <si>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</si>
  <si>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</si>
  <si>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</si>
  <si>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</si>
  <si>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</si>
  <si>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</si>
  <si>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</si>
  <si>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</si>
  <si>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</si>
  <si>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</si>
  <si>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</si>
  <si>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</si>
  <si>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</si>
  <si>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</si>
  <si>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</si>
  <si>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</si>
  <si>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</si>
  <si>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</si>
  <si>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</si>
  <si>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</si>
  <si>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</si>
  <si>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</si>
  <si>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</si>
  <si>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</si>
  <si>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</si>
  <si>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</si>
  <si>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</si>
  <si>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</si>
  <si>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</si>
  <si>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</si>
  <si>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</si>
  <si>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</si>
  <si>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</si>
  <si>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</si>
  <si>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</si>
  <si>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</si>
  <si>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</si>
  <si>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</si>
  <si>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</si>
  <si>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</si>
  <si>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</si>
  <si>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</si>
  <si>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</si>
  <si>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</si>
  <si>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</si>
  <si>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</si>
  <si>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</si>
  <si>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</si>
  <si>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</si>
  <si>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</si>
  <si>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</si>
  <si>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</si>
  <si>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</si>
  <si>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</si>
  <si>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</si>
  <si>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</si>
  <si>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</si>
  <si>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</si>
  <si>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</si>
  <si>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</si>
  <si>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</si>
  <si>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</si>
  <si>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</si>
  <si>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</si>
  <si>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</si>
  <si>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</si>
  <si>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</si>
  <si>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</si>
  <si>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</si>
  <si>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</si>
  <si>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</si>
  <si>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</si>
  <si>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</si>
  <si>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</si>
  <si>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</si>
  <si>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</si>
  <si>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</si>
  <si>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</si>
  <si>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</si>
  <si>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</si>
  <si>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</si>
  <si>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</si>
  <si>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</si>
  <si>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</si>
  <si>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</si>
  <si>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</si>
  <si>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</si>
  <si>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</si>
  <si>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</si>
  <si>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</si>
  <si>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</si>
  <si>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</si>
  <si>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</si>
  <si>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</si>
  <si>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</si>
  <si>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</si>
  <si>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</si>
  <si>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</si>
  <si>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</si>
  <si>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</si>
  <si>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</si>
  <si>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</si>
  <si>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</si>
  <si>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</si>
  <si>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</si>
  <si>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</si>
  <si>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</si>
  <si>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</si>
  <si>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</si>
  <si>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</si>
  <si>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</si>
  <si>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</si>
  <si>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</si>
  <si>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</si>
  <si>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</si>
  <si>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</si>
  <si>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</si>
  <si>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</si>
  <si>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</si>
  <si>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</si>
  <si>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</si>
  <si>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</si>
  <si>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</si>
  <si>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</si>
  <si>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</si>
  <si>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</si>
  <si>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</si>
  <si>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</si>
  <si>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</si>
  <si>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</si>
  <si>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</si>
  <si>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</si>
  <si>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</si>
  <si>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</si>
  <si>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</si>
  <si>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</si>
  <si>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</si>
  <si>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</si>
  <si>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</si>
  <si>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</si>
  <si>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</si>
  <si>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</si>
  <si>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</si>
  <si>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</si>
  <si>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</si>
  <si>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</si>
  <si>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</si>
  <si>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</si>
  <si>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</si>
  <si>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</si>
  <si>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</si>
  <si>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</si>
  <si>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</si>
  <si>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</si>
  <si>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</si>
  <si>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</si>
  <si>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</si>
  <si>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</si>
  <si>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</si>
  <si>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</si>
  <si>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</si>
  <si>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</si>
  <si>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</si>
  <si>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</si>
  <si>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</si>
  <si>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</si>
  <si>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</si>
  <si>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</si>
  <si>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</si>
  <si>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</si>
  <si>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</si>
  <si>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</si>
  <si>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</si>
  <si>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</si>
  <si>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</si>
  <si>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</si>
  <si>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</si>
  <si>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</si>
  <si>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</si>
  <si>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</si>
  <si>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</si>
  <si>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</si>
  <si>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</si>
  <si>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</si>
  <si>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</si>
  <si>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</si>
  <si>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</si>
  <si>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</si>
  <si>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</si>
  <si>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</si>
  <si>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</si>
  <si>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</si>
  <si>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</si>
  <si>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</si>
  <si>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</si>
  <si>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</si>
  <si>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</si>
  <si>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</si>
  <si>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</si>
  <si>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</si>
  <si>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</si>
  <si>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</si>
  <si>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</si>
  <si>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</si>
  <si>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</si>
  <si>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</si>
  <si>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</si>
  <si>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</si>
  <si>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</si>
  <si>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</si>
  <si>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</si>
  <si>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</si>
  <si>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</si>
  <si>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</si>
  <si>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</si>
  <si>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</si>
  <si>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</si>
  <si>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</si>
  <si>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</si>
  <si>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</si>
  <si>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</si>
  <si>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</si>
  <si>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</si>
  <si>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</si>
  <si>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</si>
  <si>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</si>
  <si>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</si>
  <si>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</si>
  <si>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</si>
  <si>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</si>
  <si>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</si>
  <si>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</si>
  <si>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</si>
  <si>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</si>
  <si>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</si>
  <si>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</si>
  <si>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</si>
  <si>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</si>
  <si>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</si>
  <si>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</si>
  <si>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</si>
  <si>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</si>
  <si>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</si>
  <si>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</si>
  <si>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</si>
  <si>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</si>
  <si>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</si>
  <si>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</si>
  <si>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</si>
  <si>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</si>
  <si>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</si>
  <si>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</si>
  <si>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</si>
  <si>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</si>
  <si>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</si>
  <si>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</si>
  <si>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</si>
  <si>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</si>
  <si>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</si>
  <si>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</si>
  <si>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</si>
  <si>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</si>
  <si>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</si>
  <si>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</si>
  <si>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</si>
  <si>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</si>
  <si>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</si>
  <si>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</si>
  <si>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</si>
  <si>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</si>
  <si>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</si>
  <si>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</si>
  <si>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</si>
  <si>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</si>
  <si>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</si>
  <si>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</si>
  <si>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</si>
  <si>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</si>
  <si>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</si>
  <si>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</si>
  <si>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</si>
  <si>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</si>
  <si>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</si>
  <si>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</si>
  <si>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</si>
  <si>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</si>
  <si>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</si>
  <si>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</si>
  <si>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</si>
  <si>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</si>
  <si>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</si>
  <si>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</si>
  <si>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</si>
  <si>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</si>
  <si>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</si>
  <si>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</si>
  <si>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</si>
  <si>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</si>
  <si>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</si>
  <si>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</si>
  <si>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</si>
  <si>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</si>
  <si>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</si>
  <si>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</si>
  <si>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</si>
  <si>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</si>
  <si>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</si>
  <si>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</si>
  <si>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</si>
  <si>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</si>
  <si>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</si>
  <si>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</si>
  <si>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</si>
  <si>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</si>
  <si>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</si>
  <si>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</si>
  <si>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</si>
  <si>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</si>
  <si>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</si>
  <si>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</si>
  <si>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</si>
  <si>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</si>
  <si>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</si>
  <si>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</si>
  <si>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</si>
  <si>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</si>
  <si>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</si>
  <si>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</si>
  <si>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</si>
  <si>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</si>
  <si>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</si>
  <si>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</si>
  <si>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</si>
  <si>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</si>
  <si>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</si>
  <si>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</si>
  <si>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</si>
  <si>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</si>
  <si>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</si>
  <si>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</si>
  <si>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</si>
  <si>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</si>
  <si>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</si>
  <si>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</si>
  <si>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</si>
  <si>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</si>
  <si>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</si>
  <si>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</si>
  <si>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</si>
  <si>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</si>
  <si>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</si>
  <si>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</si>
  <si>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</si>
  <si>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</si>
  <si>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</si>
  <si>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</si>
  <si>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</si>
  <si>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</si>
  <si>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</si>
  <si>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</si>
  <si>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</si>
  <si>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</si>
  <si>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</si>
  <si>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</si>
  <si>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</si>
  <si>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</si>
  <si>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</si>
  <si>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</si>
  <si>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</si>
  <si>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</si>
  <si>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</si>
  <si>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</si>
  <si>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</si>
  <si>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</si>
  <si>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</si>
  <si>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</si>
  <si>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</si>
  <si>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</si>
  <si>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</si>
  <si>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</si>
  <si>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</si>
  <si>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</si>
  <si>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</si>
  <si>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</si>
  <si>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</si>
  <si>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</si>
  <si>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</si>
  <si>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</si>
  <si>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</si>
  <si>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</si>
  <si>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</si>
  <si>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</si>
  <si>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</si>
  <si>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</si>
  <si>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</si>
  <si>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</si>
  <si>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</si>
  <si>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</si>
  <si>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</si>
  <si>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</si>
  <si>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</si>
  <si>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</si>
  <si>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</si>
  <si>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</si>
  <si>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</si>
  <si>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</si>
  <si>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</si>
  <si>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</si>
  <si>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</si>
  <si>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</si>
  <si>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</si>
  <si>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</si>
  <si>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</si>
  <si>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</si>
  <si>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</si>
  <si>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</si>
  <si>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</si>
  <si>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</si>
  <si>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</si>
  <si>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</si>
  <si>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</si>
  <si>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</si>
  <si>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</si>
  <si>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</si>
  <si>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</si>
  <si>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</si>
  <si>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</si>
  <si>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</si>
  <si>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</si>
  <si>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</si>
  <si>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</si>
  <si>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</si>
  <si>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</si>
  <si>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</si>
  <si>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</si>
  <si>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</si>
  <si>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</si>
  <si>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</si>
  <si>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</si>
  <si>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</si>
  <si>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</si>
  <si>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</si>
  <si>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</si>
  <si>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</si>
  <si>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</si>
  <si>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</si>
  <si>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</si>
  <si>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</si>
  <si>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</si>
  <si>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</si>
  <si>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</si>
  <si>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</si>
  <si>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</si>
  <si>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</si>
  <si>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</si>
  <si>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</si>
  <si>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</si>
  <si>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</si>
  <si>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</si>
  <si>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</si>
  <si>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</si>
  <si>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</si>
  <si>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</si>
  <si>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</si>
  <si>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</si>
  <si>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</si>
  <si>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</si>
  <si>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</si>
  <si>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</si>
  <si>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</si>
  <si>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</si>
  <si>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</si>
  <si>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</si>
  <si>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</si>
  <si>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</si>
  <si>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</si>
  <si>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</si>
  <si>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</si>
  <si>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</si>
  <si>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</si>
  <si>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</si>
  <si>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</si>
  <si>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</si>
  <si>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</si>
  <si>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</si>
  <si>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</si>
  <si>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</si>
  <si>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</si>
  <si>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</si>
  <si>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</si>
  <si>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</si>
  <si>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</si>
  <si>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</si>
  <si>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</si>
  <si>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</si>
  <si>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</si>
  <si>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</si>
  <si>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</si>
  <si>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</si>
  <si>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</si>
  <si>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</si>
  <si>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</si>
  <si>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</si>
  <si>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</si>
  <si>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</si>
  <si>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</si>
  <si>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</si>
  <si>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</si>
  <si>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</si>
  <si>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</si>
  <si>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</si>
  <si>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</si>
  <si>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</si>
  <si>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</si>
  <si>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</si>
  <si>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</si>
  <si>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</si>
  <si>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</si>
  <si>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</si>
  <si>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</si>
  <si>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</si>
  <si>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</si>
  <si>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</si>
  <si>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</si>
  <si>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</si>
  <si>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</si>
  <si>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</si>
  <si>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</si>
  <si>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</si>
  <si>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</si>
  <si>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</si>
  <si>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</si>
  <si>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</si>
  <si>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</si>
  <si>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</si>
  <si>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</si>
  <si>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</si>
  <si>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</si>
  <si>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</si>
  <si>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</si>
  <si>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</si>
  <si>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</si>
  <si>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</si>
  <si>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</si>
  <si>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</si>
  <si>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</si>
  <si>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</si>
  <si>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</si>
  <si>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</si>
  <si>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</si>
  <si>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</si>
  <si>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</si>
  <si>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</si>
  <si>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</si>
  <si>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</si>
  <si>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</si>
  <si>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</si>
  <si>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</si>
  <si>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</si>
  <si>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</si>
  <si>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</si>
  <si>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</si>
  <si>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</si>
  <si>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</si>
  <si>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</si>
  <si>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</si>
  <si>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</si>
  <si>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</si>
  <si>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</si>
  <si>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</si>
  <si>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</si>
  <si>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</si>
  <si>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</si>
  <si>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</si>
  <si>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</si>
  <si>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</si>
  <si>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</si>
  <si>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</si>
  <si>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</si>
  <si>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</si>
  <si>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</si>
  <si>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</si>
  <si>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</si>
  <si>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</si>
  <si>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</si>
  <si>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</si>
  <si>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</si>
  <si>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</si>
  <si>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</si>
  <si>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</si>
  <si>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</si>
  <si>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</si>
  <si>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</si>
  <si>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</si>
  <si>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</si>
  <si>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</si>
  <si>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</si>
  <si>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</si>
  <si>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</si>
  <si>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</si>
  <si>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</si>
  <si>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</si>
  <si>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</si>
  <si>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</si>
  <si>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</si>
  <si>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</si>
  <si>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</si>
  <si>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</si>
  <si>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</si>
  <si>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</si>
  <si>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</si>
  <si>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</si>
  <si>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</si>
  <si>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</si>
  <si>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</si>
  <si>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</si>
  <si>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</si>
  <si>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</si>
  <si>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</si>
  <si>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</si>
  <si>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</si>
  <si>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</si>
  <si>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</si>
  <si>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</si>
  <si>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</si>
  <si>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</si>
  <si>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</si>
  <si>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</si>
  <si>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</si>
  <si>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</si>
  <si>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</si>
  <si>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</si>
  <si>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</si>
  <si>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</si>
  <si>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</si>
  <si>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</si>
  <si>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</si>
  <si>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</si>
  <si>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</si>
  <si>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</si>
  <si>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</si>
  <si>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</si>
  <si>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</si>
  <si>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</si>
  <si>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</si>
  <si>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</si>
  <si>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</si>
  <si>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</si>
  <si>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</si>
  <si>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</si>
  <si>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</si>
  <si>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</si>
  <si>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</si>
  <si>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</si>
  <si>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</si>
  <si>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</si>
  <si>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</si>
  <si>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</si>
  <si>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</si>
  <si>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</si>
  <si>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</si>
  <si>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</si>
  <si>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</si>
  <si>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</si>
  <si>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</si>
  <si>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</si>
  <si>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</si>
  <si>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</si>
  <si>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</si>
  <si>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</si>
  <si>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</si>
  <si>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</si>
  <si>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</si>
  <si>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</si>
  <si>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</si>
  <si>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</si>
  <si>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</si>
  <si>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</si>
  <si>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</si>
  <si>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</si>
  <si>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</si>
  <si>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</si>
  <si>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</si>
  <si>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</si>
  <si>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</si>
  <si>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</si>
  <si>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</si>
  <si>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</si>
  <si>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</si>
  <si>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</si>
  <si>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</si>
  <si>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</si>
  <si>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</si>
  <si>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</si>
  <si>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</si>
  <si>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</si>
  <si>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</si>
  <si>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</si>
  <si>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</si>
  <si>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</si>
  <si>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</si>
  <si>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</si>
  <si>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</si>
  <si>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</si>
  <si>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</si>
  <si>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</si>
  <si>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</si>
  <si>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</si>
  <si>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</si>
  <si>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</si>
  <si>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</si>
  <si>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</si>
  <si>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</si>
  <si>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</si>
  <si>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</si>
  <si>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</si>
  <si>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</si>
  <si>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</si>
  <si>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</si>
  <si>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</si>
  <si>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</si>
  <si>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</si>
  <si>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</si>
  <si>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</si>
  <si>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</si>
  <si>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</si>
  <si>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</si>
  <si>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</si>
  <si>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</si>
  <si>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</si>
  <si>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</si>
  <si>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</si>
  <si>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</si>
  <si>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</si>
  <si>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</si>
  <si>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</si>
  <si>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</si>
  <si>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</si>
  <si>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</si>
  <si>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</si>
  <si>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</si>
  <si>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</si>
  <si>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</si>
  <si>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</si>
  <si>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</si>
  <si>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</si>
  <si>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</si>
  <si>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</si>
  <si>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</si>
  <si>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</si>
  <si>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</si>
  <si>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</si>
  <si>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</si>
  <si>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</si>
  <si>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</si>
  <si>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</si>
  <si>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</si>
  <si>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</si>
  <si>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</si>
  <si>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</si>
  <si>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</si>
  <si>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</si>
  <si>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</si>
  <si>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</si>
  <si>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</si>
  <si>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</si>
  <si>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</si>
  <si>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</si>
  <si>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</si>
  <si>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</si>
  <si>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</si>
  <si>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</si>
  <si>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</si>
  <si>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</si>
  <si>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</si>
  <si>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</si>
  <si>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</si>
  <si>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</si>
  <si>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</si>
  <si>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</si>
  <si>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</si>
  <si>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</si>
  <si>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</si>
  <si>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</si>
  <si>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</si>
  <si>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</si>
  <si>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</si>
  <si>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</si>
  <si>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</si>
  <si>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</si>
  <si>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</si>
  <si>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</si>
  <si>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</si>
  <si>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</si>
  <si>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</si>
  <si>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</si>
  <si>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</si>
  <si>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</si>
  <si>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</si>
  <si>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</si>
  <si>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</si>
  <si>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</si>
  <si>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</si>
  <si>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</si>
  <si>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</si>
  <si>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</si>
  <si>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</si>
  <si>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</si>
  <si>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</si>
  <si>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</si>
  <si>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</si>
  <si>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</si>
  <si>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</si>
  <si>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</si>
  <si>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</si>
  <si>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</si>
  <si>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</si>
  <si>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</si>
  <si>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</si>
  <si>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</si>
  <si>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</si>
  <si>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</si>
  <si>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</si>
  <si>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</si>
  <si>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</si>
  <si>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</si>
  <si>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</si>
  <si>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</si>
  <si>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</si>
  <si>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</si>
  <si>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</si>
  <si>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</si>
  <si>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</si>
  <si>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</si>
  <si>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</si>
  <si>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</si>
  <si>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</si>
  <si>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</si>
  <si>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</si>
  <si>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</si>
  <si>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</si>
  <si>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</si>
  <si>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</si>
  <si>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</si>
  <si>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</si>
  <si>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</si>
  <si>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</si>
  <si>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</si>
  <si>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</si>
  <si>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</si>
  <si>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</si>
  <si>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</si>
  <si>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</si>
  <si>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</si>
  <si>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</si>
  <si>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</si>
  <si>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</si>
  <si>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</si>
  <si>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</si>
  <si>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</si>
  <si>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</si>
  <si>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</si>
  <si>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</si>
  <si>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</si>
  <si>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</si>
  <si>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</si>
  <si>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</si>
  <si>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</si>
  <si>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</si>
  <si>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</si>
  <si>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</si>
  <si>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</si>
  <si>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</si>
  <si>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</si>
  <si>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</si>
  <si>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</si>
  <si>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</si>
  <si>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</si>
  <si>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</si>
  <si>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</si>
  <si>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</si>
  <si>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</si>
  <si>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</si>
  <si>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</si>
  <si>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</si>
  <si>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</si>
  <si>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</si>
  <si>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</si>
  <si>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</si>
  <si>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</si>
  <si>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</si>
  <si>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</si>
  <si>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</si>
  <si>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</si>
  <si>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</si>
  <si>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</si>
  <si>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</si>
  <si>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</si>
  <si>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</si>
  <si>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</si>
  <si>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</si>
  <si>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</si>
  <si>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</si>
  <si>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</si>
  <si>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</si>
  <si>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</si>
  <si>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</si>
  <si>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</si>
  <si>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</si>
  <si>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</si>
  <si>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</si>
  <si>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</si>
  <si>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</si>
  <si>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</si>
  <si>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</si>
  <si>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</si>
  <si>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</si>
  <si>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</si>
  <si>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</si>
  <si>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</si>
  <si>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</si>
  <si>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</si>
  <si>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</si>
  <si>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</si>
  <si>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</si>
  <si>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</si>
  <si>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</si>
  <si>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</si>
  <si>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</si>
  <si>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</si>
  <si>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</si>
  <si>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</si>
  <si>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</si>
  <si>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</si>
  <si>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</si>
  <si>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</si>
  <si>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</si>
  <si>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</si>
  <si>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</si>
  <si>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</si>
  <si>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</si>
  <si>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</si>
  <si>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</si>
  <si>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</si>
  <si>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</si>
  <si>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</si>
  <si>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</si>
  <si>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</si>
  <si>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</si>
  <si>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</si>
  <si>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</si>
  <si>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</si>
  <si>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</si>
  <si>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</si>
  <si>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</si>
  <si>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</si>
  <si>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</si>
  <si>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</si>
  <si>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</si>
  <si>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</si>
  <si>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</si>
  <si>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</si>
  <si>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</si>
  <si>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</si>
  <si>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</si>
  <si>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</si>
  <si>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</si>
  <si>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</si>
  <si>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</si>
  <si>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</si>
  <si>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</si>
  <si>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</si>
  <si>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</si>
  <si>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</si>
  <si>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</si>
  <si>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</si>
  <si>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</si>
  <si>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</si>
  <si>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</si>
  <si>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</si>
  <si>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</si>
  <si>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</si>
  <si>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</si>
  <si>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</si>
  <si>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</si>
  <si>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</si>
  <si>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</si>
  <si>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</si>
  <si>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</si>
  <si>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</si>
  <si>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</si>
  <si>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</si>
  <si>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</si>
  <si>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</si>
  <si>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</si>
  <si>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</si>
  <si>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</si>
  <si>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</si>
  <si>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</si>
  <si>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</si>
  <si>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</si>
  <si>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</si>
  <si>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</si>
  <si>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</si>
  <si>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</si>
  <si>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</si>
  <si>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</si>
  <si>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</si>
  <si>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</si>
  <si>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</si>
  <si>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</si>
  <si>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</si>
  <si>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</si>
  <si>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</si>
  <si>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</si>
  <si>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</si>
  <si>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</si>
  <si>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</si>
  <si>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</si>
  <si>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</si>
  <si>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</si>
  <si>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</si>
  <si>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</si>
  <si>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</si>
  <si>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</si>
  <si>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</si>
  <si>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</si>
  <si>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</si>
  <si>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</si>
  <si>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</si>
  <si>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</si>
  <si>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</si>
  <si>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</si>
  <si>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</si>
  <si>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</si>
  <si>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</si>
  <si>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</si>
  <si>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</si>
  <si>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</si>
  <si>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</si>
  <si>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</si>
  <si>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</si>
  <si>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</si>
  <si>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</si>
  <si>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</si>
  <si>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</si>
  <si>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</si>
  <si>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</si>
  <si>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</si>
  <si>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</si>
  <si>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</si>
  <si>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</si>
  <si>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</si>
  <si>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</si>
  <si>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</si>
  <si>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</si>
  <si>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</si>
  <si>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</si>
  <si>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</si>
  <si>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</si>
  <si>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</si>
  <si>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</si>
  <si>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</si>
  <si>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</si>
  <si>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</si>
  <si>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</si>
  <si>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</si>
  <si>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</si>
  <si>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</si>
  <si>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</si>
  <si>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</si>
  <si>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</si>
  <si>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</si>
  <si>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</si>
  <si>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</si>
  <si>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</si>
  <si>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</si>
  <si>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</si>
  <si>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</si>
  <si>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</si>
  <si>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</si>
  <si>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</si>
  <si>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</si>
  <si>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</si>
  <si>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</si>
  <si>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</si>
  <si>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</si>
  <si>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</si>
  <si>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</si>
  <si>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</si>
  <si>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</si>
  <si>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</si>
  <si>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</si>
  <si>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</si>
  <si>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</si>
  <si>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</si>
  <si>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</si>
  <si>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</si>
  <si>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</si>
  <si>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</si>
  <si>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</si>
  <si>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</si>
  <si>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</si>
  <si>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</si>
  <si>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</si>
  <si>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</si>
  <si>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</si>
  <si>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</si>
  <si>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</si>
  <si>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</si>
  <si>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</si>
  <si>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</si>
  <si>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</si>
  <si>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</si>
  <si>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</si>
  <si>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</si>
  <si>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</si>
  <si>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</si>
  <si>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</si>
  <si>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</si>
  <si>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</si>
  <si>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</si>
  <si>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</si>
  <si>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</si>
  <si>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</si>
  <si>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</si>
  <si>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</si>
  <si>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</si>
  <si>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</si>
  <si>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</si>
  <si>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</si>
  <si>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</si>
  <si>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</si>
  <si>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</si>
  <si>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</si>
  <si>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</si>
  <si>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</si>
  <si>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</si>
  <si>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</si>
  <si>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</si>
  <si>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</si>
  <si>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</si>
  <si>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</si>
  <si>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</si>
  <si>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</si>
  <si>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</si>
  <si>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</si>
  <si>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</si>
  <si>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</si>
  <si>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</si>
  <si>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</si>
  <si>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</si>
  <si>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</si>
  <si>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</si>
  <si>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</si>
  <si>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</si>
  <si>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</si>
  <si>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</si>
  <si>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</si>
  <si>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</si>
  <si>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</si>
  <si>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</si>
  <si>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</si>
  <si>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</si>
  <si>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</si>
  <si>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</si>
  <si>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</si>
  <si>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</si>
  <si>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</si>
  <si>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</si>
  <si>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</si>
  <si>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</si>
  <si>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</si>
  <si>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</si>
  <si>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</si>
  <si>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</si>
  <si>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</si>
  <si>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</si>
  <si>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</si>
  <si>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</si>
  <si>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</si>
  <si>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</si>
  <si>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</si>
  <si>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</si>
  <si>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</si>
  <si>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</si>
  <si>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</si>
  <si>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</si>
  <si>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</si>
  <si>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</si>
  <si>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</si>
  <si>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</si>
  <si>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</si>
  <si>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</si>
  <si>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</si>
  <si>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</si>
  <si>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</si>
  <si>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</si>
  <si>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</si>
  <si>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</si>
  <si>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</si>
  <si>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</si>
  <si>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</si>
  <si>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</si>
  <si>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</si>
  <si>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</si>
  <si>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</si>
  <si>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</si>
  <si>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</si>
  <si>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</si>
  <si>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</si>
  <si>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</si>
  <si>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</si>
  <si>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</si>
  <si>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</si>
  <si>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</si>
  <si>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</si>
  <si>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</si>
  <si>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</si>
  <si>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</si>
  <si>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</si>
  <si>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</si>
  <si>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</si>
  <si>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</si>
  <si>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</si>
  <si>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</si>
  <si>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</si>
  <si>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</si>
  <si>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</si>
  <si>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</si>
  <si>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</si>
  <si>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</si>
  <si>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</si>
  <si>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</si>
  <si>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</si>
  <si>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</si>
  <si>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</si>
  <si>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</si>
  <si>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</si>
  <si>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</si>
  <si>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</si>
  <si>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</si>
  <si>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</si>
  <si>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</si>
  <si>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</si>
  <si>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</si>
  <si>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</si>
  <si>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</si>
  <si>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</si>
  <si>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</si>
  <si>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</si>
  <si>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</si>
  <si>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</si>
  <si>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</si>
  <si>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</si>
  <si>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</si>
  <si>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</si>
  <si>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</si>
  <si>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</si>
  <si>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</si>
  <si>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</si>
  <si>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</si>
  <si>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</si>
  <si>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</si>
  <si>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</si>
  <si>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</si>
  <si>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</si>
  <si>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</si>
  <si>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</si>
  <si>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</si>
  <si>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</si>
  <si>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</si>
  <si>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</si>
  <si>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</si>
  <si>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</si>
  <si>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</si>
  <si>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</si>
  <si>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</si>
  <si>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</si>
  <si>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</si>
  <si>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</si>
  <si>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</si>
  <si>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</si>
  <si>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</si>
  <si>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</si>
  <si>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</si>
  <si>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</si>
  <si>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</si>
  <si>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</si>
  <si>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</si>
  <si>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</si>
  <si>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</si>
  <si>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</si>
  <si>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</si>
  <si>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</si>
  <si>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</si>
  <si>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</si>
  <si>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</si>
  <si>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</si>
  <si>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</si>
  <si>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</si>
  <si>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</si>
  <si>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</si>
  <si>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</si>
  <si>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</si>
  <si>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</si>
  <si>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</si>
  <si>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</si>
  <si>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</si>
  <si>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</si>
  <si>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</si>
  <si>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</si>
  <si>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</si>
  <si>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</si>
  <si>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</si>
  <si>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</si>
  <si>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</si>
  <si>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</si>
  <si>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</si>
  <si>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</si>
  <si>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</si>
  <si>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</si>
  <si>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</si>
  <si>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</si>
  <si>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</si>
  <si>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</si>
  <si>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</si>
  <si>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</si>
  <si>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</si>
  <si>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</si>
  <si>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</si>
  <si>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</si>
  <si>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</si>
  <si>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</si>
  <si>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</si>
  <si>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</si>
  <si>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</si>
  <si>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</si>
  <si>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</si>
  <si>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</si>
  <si>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</si>
  <si>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</si>
  <si>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</si>
  <si>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</si>
  <si>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</si>
  <si>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</si>
  <si>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</si>
  <si>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</si>
  <si>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</si>
  <si>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</si>
  <si>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</si>
  <si>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</si>
  <si>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</si>
  <si>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</si>
  <si>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</si>
  <si>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</si>
  <si>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</si>
  <si>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</si>
  <si>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</si>
  <si>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</si>
  <si>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</si>
  <si>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</si>
  <si>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</si>
  <si>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</si>
  <si>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</si>
  <si>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</si>
  <si>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</si>
  <si>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</si>
  <si>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</si>
  <si>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</si>
  <si>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</si>
  <si>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</si>
  <si>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</si>
  <si>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</si>
  <si>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</si>
  <si>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</si>
  <si>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</si>
  <si>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</si>
  <si>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</si>
  <si>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</si>
  <si>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</si>
  <si>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</si>
  <si>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</si>
  <si>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</si>
  <si>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</si>
  <si>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</si>
  <si>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</si>
  <si>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</si>
  <si>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</si>
  <si>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</si>
  <si>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</si>
  <si>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</si>
  <si>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</si>
  <si>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</si>
  <si>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</si>
  <si>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</si>
  <si>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</si>
  <si>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</si>
  <si>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</si>
  <si>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</si>
  <si>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</si>
  <si>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</si>
  <si>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</si>
  <si>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</si>
  <si>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</si>
  <si>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</si>
  <si>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</si>
  <si>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</si>
  <si>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</si>
  <si>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</si>
  <si>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</si>
  <si>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</si>
  <si>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</si>
  <si>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</si>
  <si>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</si>
  <si>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</si>
  <si>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</si>
  <si>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</si>
  <si>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</si>
  <si>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</si>
  <si>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</si>
  <si>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</si>
  <si>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</si>
  <si>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</si>
  <si>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</si>
  <si>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</si>
  <si>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</si>
  <si>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</si>
  <si>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</si>
  <si>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</si>
  <si>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</si>
  <si>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</si>
  <si>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</si>
  <si>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</si>
  <si>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</si>
  <si>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</si>
  <si>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</si>
  <si>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</si>
  <si>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</si>
  <si>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</si>
  <si>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</si>
  <si>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</si>
  <si>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</si>
  <si>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</si>
  <si>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</si>
  <si>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</si>
  <si>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</si>
  <si>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</si>
  <si>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</si>
  <si>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</si>
  <si>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</si>
  <si>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</si>
  <si>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</si>
  <si>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</si>
  <si>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</si>
  <si>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</si>
  <si>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</si>
  <si>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</si>
  <si>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</si>
  <si>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</si>
  <si>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</si>
  <si>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</si>
  <si>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</si>
  <si>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</si>
  <si>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</si>
  <si>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</si>
  <si>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</si>
  <si>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</si>
  <si>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</si>
  <si>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</si>
  <si>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</si>
  <si>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</si>
  <si>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</si>
  <si>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</si>
  <si>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</si>
  <si>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</si>
  <si>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</si>
  <si>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</si>
  <si>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</si>
  <si>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</si>
  <si>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</si>
  <si>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</si>
  <si>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</si>
  <si>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</si>
  <si>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</si>
  <si>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</si>
  <si>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</si>
  <si>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</si>
  <si>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</si>
  <si>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</si>
  <si>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</si>
  <si>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</si>
  <si>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</si>
  <si>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</si>
  <si>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</si>
  <si>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</si>
  <si>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</si>
  <si>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</si>
  <si>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</si>
  <si>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</si>
  <si>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</si>
  <si>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</si>
  <si>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</si>
  <si>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</si>
  <si>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</si>
  <si>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</si>
  <si>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</si>
  <si>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</si>
  <si>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</si>
  <si>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</si>
  <si>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</si>
  <si>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</si>
  <si>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</si>
  <si>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</si>
  <si>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</si>
  <si>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</si>
  <si>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</si>
  <si>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</si>
  <si>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</si>
  <si>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</si>
  <si>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</si>
  <si>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</si>
  <si>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</si>
  <si>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</si>
  <si>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</si>
  <si>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</si>
  <si>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</si>
  <si>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</si>
  <si>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</si>
  <si>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</si>
  <si>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</si>
  <si>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</si>
  <si>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</si>
  <si>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</si>
  <si>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</si>
  <si>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</si>
  <si>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</si>
  <si>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</si>
  <si>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</si>
  <si>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</si>
  <si>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</si>
  <si>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</si>
  <si>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</si>
  <si>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</si>
  <si>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</si>
  <si>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</si>
  <si>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</si>
  <si>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</si>
  <si>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</si>
  <si>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</si>
  <si>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</si>
  <si>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</si>
  <si>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</si>
  <si>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</si>
  <si>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</si>
  <si>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</si>
  <si>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</si>
  <si>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</si>
  <si>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</si>
  <si>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</si>
  <si>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</si>
  <si>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</si>
  <si>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</si>
  <si>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</si>
  <si>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</si>
  <si>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</si>
  <si>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</si>
  <si>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</si>
  <si>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</si>
  <si>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</si>
  <si>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</si>
  <si>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</si>
  <si>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</si>
  <si>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</si>
  <si>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</si>
  <si>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</si>
  <si>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</si>
  <si>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</si>
  <si>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</si>
  <si>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</si>
  <si>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</si>
  <si>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</si>
  <si>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</si>
  <si>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</si>
  <si>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</si>
  <si>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</si>
  <si>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</si>
  <si>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</si>
  <si>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</si>
  <si>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</si>
  <si>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</si>
  <si>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</si>
  <si>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</si>
  <si>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</si>
  <si>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</si>
  <si>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</si>
  <si>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</si>
  <si>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</si>
  <si>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</si>
  <si>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</si>
  <si>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</si>
  <si>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</si>
  <si>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</si>
  <si>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</si>
  <si>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</si>
  <si>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</si>
  <si>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</si>
  <si>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</si>
  <si>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</si>
  <si>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</si>
  <si>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</si>
  <si>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</si>
  <si>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</si>
  <si>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</si>
  <si>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</si>
  <si>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</si>
  <si>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</si>
  <si>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</si>
  <si>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</si>
  <si>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</si>
  <si>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</si>
  <si>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</si>
  <si>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</si>
  <si>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</si>
  <si>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</si>
  <si>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</si>
  <si>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</si>
  <si>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</si>
  <si>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</si>
  <si>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</si>
  <si>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</si>
  <si>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</si>
  <si>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</si>
  <si>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</si>
  <si>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</si>
  <si>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</si>
  <si>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</si>
  <si>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</si>
  <si>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</si>
  <si>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</si>
  <si>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</si>
  <si>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</si>
  <si>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</si>
  <si>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</si>
  <si>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</si>
  <si>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</si>
  <si>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</si>
  <si>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</si>
  <si>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</si>
  <si>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</si>
  <si>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</si>
  <si>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</si>
  <si>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</si>
  <si>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</si>
  <si>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</si>
  <si>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</si>
  <si>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</si>
  <si>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</si>
  <si>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</si>
  <si>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</si>
  <si>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</si>
  <si>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</si>
  <si>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</si>
  <si>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</si>
  <si>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</si>
  <si>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</si>
  <si>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</si>
  <si>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</si>
  <si>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</si>
  <si>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</si>
  <si>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</si>
  <si>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</si>
  <si>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</si>
  <si>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</si>
  <si>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</si>
  <si>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</si>
  <si>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</si>
  <si>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</si>
  <si>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</si>
  <si>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</si>
  <si>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</si>
  <si>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</si>
  <si>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</si>
  <si>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</si>
  <si>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</si>
  <si>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</si>
  <si>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</si>
  <si>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</si>
  <si>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</si>
  <si>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</si>
  <si>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</si>
  <si>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</si>
  <si>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</si>
  <si>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</si>
  <si>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</si>
  <si>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</si>
  <si>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</si>
  <si>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</si>
  <si>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</si>
  <si>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</si>
  <si>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</si>
  <si>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</si>
  <si>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</si>
  <si>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</si>
  <si>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</si>
  <si>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</si>
  <si>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</si>
  <si>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</si>
  <si>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</si>
  <si>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</si>
  <si>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</si>
  <si>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</si>
  <si>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</si>
  <si>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</si>
  <si>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</si>
  <si>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</si>
  <si>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</si>
  <si>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</si>
  <si>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</si>
  <si>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</si>
  <si>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</si>
  <si>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</si>
  <si>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</si>
  <si>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</si>
  <si>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</si>
  <si>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</si>
  <si>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</si>
  <si>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</si>
  <si>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</si>
  <si>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</si>
  <si>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</si>
  <si>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</si>
  <si>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</si>
  <si>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</si>
  <si>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</si>
  <si>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</si>
  <si>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</si>
  <si>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</si>
  <si>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</si>
  <si>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</si>
  <si>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</si>
  <si>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</si>
  <si>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</si>
  <si>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</si>
  <si>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</si>
  <si>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</si>
  <si>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</si>
  <si>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</si>
  <si>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</si>
  <si>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</si>
  <si>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</si>
  <si>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</si>
  <si>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</si>
  <si>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</si>
  <si>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</si>
  <si>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</si>
  <si>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</si>
  <si>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</si>
  <si>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</si>
  <si>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</si>
  <si>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</si>
  <si>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</si>
  <si>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</si>
  <si>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</si>
  <si>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</si>
  <si>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</si>
  <si>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</si>
  <si>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</si>
  <si>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</si>
  <si>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</si>
  <si>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</si>
  <si>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</si>
  <si>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</si>
  <si>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</si>
  <si>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</si>
  <si>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</si>
  <si>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</si>
  <si>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</si>
  <si>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</si>
  <si>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</si>
  <si>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</si>
  <si>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</si>
  <si>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</si>
  <si>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</si>
  <si>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</si>
  <si>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</si>
  <si>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</si>
  <si>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</si>
  <si>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</si>
  <si>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</si>
  <si>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</si>
  <si>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</si>
  <si>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</si>
  <si>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</si>
  <si>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</si>
  <si>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</si>
  <si>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</si>
  <si>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</si>
  <si>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</si>
  <si>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</si>
  <si>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</si>
  <si>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</si>
  <si>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</si>
  <si>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</si>
  <si>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</si>
  <si>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</si>
  <si>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</si>
  <si>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</si>
  <si>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</si>
  <si>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</si>
  <si>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</si>
  <si>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</si>
  <si>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</si>
  <si>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</si>
  <si>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</si>
  <si>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</si>
  <si>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</si>
  <si>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</si>
  <si>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</si>
  <si>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</si>
  <si>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</si>
  <si>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</si>
  <si>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</si>
  <si>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</si>
  <si>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</si>
  <si>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</si>
  <si>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</si>
  <si>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</si>
  <si>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</si>
  <si>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</si>
  <si>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</si>
  <si>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</si>
  <si>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</si>
  <si>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</si>
  <si>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</si>
  <si>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</si>
  <si>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</si>
  <si>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</si>
  <si>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</si>
  <si>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</si>
  <si>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</si>
  <si>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</si>
  <si>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</si>
  <si>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</si>
  <si>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</si>
  <si>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</si>
  <si>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</si>
  <si>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</si>
  <si>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</si>
  <si>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</si>
  <si>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</si>
  <si>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</si>
  <si>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</si>
  <si>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</si>
  <si>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</si>
  <si>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</si>
  <si>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</si>
  <si>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</si>
  <si>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</si>
  <si>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</si>
  <si>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</si>
  <si>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</si>
  <si>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</si>
  <si>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</si>
  <si>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</si>
  <si>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</si>
  <si>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</si>
  <si>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</si>
  <si>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</si>
  <si>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</si>
  <si>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</si>
  <si>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</si>
  <si>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</si>
  <si>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</si>
  <si>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</si>
  <si>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</si>
  <si>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</si>
  <si>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</si>
  <si>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</si>
  <si>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</si>
  <si>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</si>
  <si>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</si>
  <si>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</si>
  <si>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</si>
  <si>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</si>
  <si>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</si>
  <si>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</si>
  <si>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</si>
  <si>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</si>
  <si>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</si>
  <si>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</si>
  <si>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</si>
  <si>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</si>
  <si>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</si>
  <si>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</si>
  <si>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</si>
  <si>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</si>
  <si>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</si>
  <si>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</si>
  <si>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</si>
  <si>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</si>
  <si>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</si>
  <si>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</si>
  <si>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</si>
  <si>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</si>
  <si>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</si>
  <si>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</si>
  <si>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</si>
  <si>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</si>
  <si>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</si>
  <si>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</si>
  <si>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</si>
  <si>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</si>
  <si>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</si>
  <si>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</si>
  <si>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</si>
  <si>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</si>
  <si>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</si>
  <si>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</si>
  <si>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</si>
  <si>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</si>
  <si>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</si>
  <si>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</si>
  <si>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</si>
  <si>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</si>
  <si>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</si>
  <si>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</si>
  <si>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</si>
  <si>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</si>
  <si>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</si>
  <si>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</si>
  <si>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</si>
  <si>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</si>
  <si>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</si>
  <si>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</si>
  <si>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</si>
  <si>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</si>
  <si>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</si>
  <si>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</si>
  <si>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</si>
  <si>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</si>
  <si>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</si>
  <si>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</si>
  <si>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</si>
  <si>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</si>
  <si>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</si>
  <si>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</si>
  <si>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</si>
  <si>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</si>
  <si>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</si>
  <si>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</si>
  <si>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</si>
  <si>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</si>
  <si>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</si>
  <si>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</si>
  <si>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</si>
  <si>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</si>
  <si>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</si>
  <si>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</si>
  <si>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</si>
  <si>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</si>
  <si>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</si>
  <si>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</si>
  <si>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</si>
  <si>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</si>
  <si>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</si>
  <si>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</si>
  <si>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</si>
  <si>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</si>
  <si>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</si>
  <si>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</si>
  <si>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</si>
  <si>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</si>
  <si>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</si>
  <si>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</si>
  <si>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</si>
  <si>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</si>
  <si>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</si>
  <si>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</si>
  <si>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</si>
  <si>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</si>
  <si>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</si>
  <si>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</si>
  <si>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</si>
  <si>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</si>
  <si>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</si>
  <si>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</si>
  <si>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</si>
  <si>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</si>
  <si>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</si>
  <si>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</si>
  <si>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</si>
  <si>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</si>
  <si>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</si>
  <si>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</si>
  <si>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</si>
  <si>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</si>
  <si>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</si>
  <si>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</si>
  <si>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</si>
  <si>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</si>
  <si>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</si>
  <si>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</si>
  <si>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</si>
  <si>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</si>
  <si>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</si>
  <si>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</si>
  <si>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</si>
  <si>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</si>
  <si>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</si>
  <si>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</si>
  <si>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</si>
  <si>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</si>
  <si>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</si>
  <si>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</si>
  <si>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</si>
  <si>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</si>
  <si>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</si>
  <si>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</si>
  <si>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</si>
  <si>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</si>
  <si>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</si>
  <si>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</si>
  <si>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</si>
  <si>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</si>
  <si>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</si>
  <si>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</si>
  <si>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</si>
  <si>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</si>
  <si>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</si>
  <si>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</si>
  <si>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</si>
  <si>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</si>
  <si>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</si>
  <si>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</si>
  <si>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</si>
  <si>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</si>
  <si>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</si>
  <si>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</si>
  <si>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</si>
  <si>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</si>
  <si>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</si>
  <si>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</si>
  <si>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</si>
  <si>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</si>
  <si>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</si>
  <si>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</si>
  <si>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</si>
  <si>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</si>
  <si>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</si>
  <si>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</si>
  <si>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</si>
  <si>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</si>
  <si>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</si>
  <si>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</si>
  <si>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</si>
  <si>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</si>
  <si>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</si>
  <si>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</si>
  <si>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</si>
  <si>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</si>
  <si>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</si>
  <si>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</si>
  <si>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</si>
  <si>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</si>
  <si>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</si>
  <si>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</si>
  <si>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</si>
  <si>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</si>
  <si>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</si>
  <si>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</si>
  <si>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</si>
  <si>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</si>
  <si>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</si>
  <si>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</si>
  <si>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</si>
  <si>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</si>
  <si>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</si>
  <si>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</si>
  <si>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</si>
  <si>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</si>
  <si>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</si>
  <si>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</si>
  <si>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</si>
  <si>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</si>
  <si>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</si>
  <si>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</si>
  <si>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</si>
  <si>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</si>
  <si>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</si>
  <si>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</si>
  <si>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</si>
  <si>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</si>
  <si>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</si>
  <si>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</si>
  <si>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</si>
  <si>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</si>
  <si>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</si>
  <si>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</si>
  <si>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</si>
  <si>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</si>
  <si>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</si>
  <si>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</si>
  <si>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</si>
  <si>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</si>
  <si>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</si>
  <si>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</si>
  <si>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</si>
  <si>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</si>
  <si>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</si>
  <si>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</si>
  <si>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</si>
  <si>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</si>
  <si>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</si>
  <si>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</si>
  <si>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</si>
  <si>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</si>
  <si>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</si>
  <si>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</si>
  <si>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</si>
  <si>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</si>
  <si>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</si>
  <si>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</si>
  <si>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</si>
  <si>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</si>
  <si>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</si>
  <si>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</si>
  <si>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</si>
  <si>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</si>
  <si>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</si>
  <si>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</si>
  <si>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</si>
  <si>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</si>
  <si>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</si>
  <si>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</si>
  <si>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</si>
  <si>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</si>
  <si>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</si>
  <si>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</si>
  <si>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</si>
  <si>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</si>
  <si>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</si>
  <si>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</si>
  <si>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</si>
  <si>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</si>
  <si>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</si>
  <si>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</si>
  <si>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</si>
  <si>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</si>
  <si>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</si>
  <si>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</si>
  <si>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</si>
  <si>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</si>
  <si>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</si>
  <si>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</si>
  <si>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</si>
  <si>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</si>
  <si>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</si>
  <si>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</si>
  <si>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</si>
  <si>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</si>
  <si>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</si>
  <si>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</si>
  <si>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</si>
  <si>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</si>
  <si>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</si>
  <si>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</si>
  <si>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</si>
  <si>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</si>
  <si>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</si>
  <si>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</si>
  <si>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</si>
  <si>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</si>
  <si>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</si>
  <si>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</si>
  <si>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</si>
  <si>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</si>
  <si>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</si>
  <si>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</si>
  <si>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</si>
  <si>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</si>
  <si>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</si>
  <si>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</si>
  <si>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</si>
  <si>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</si>
  <si>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</si>
  <si>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</si>
  <si>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</si>
  <si>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</si>
  <si>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</si>
  <si>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</si>
  <si>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</si>
  <si>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</si>
  <si>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</si>
  <si>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</si>
  <si>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</si>
  <si>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</si>
  <si>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</si>
  <si>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</si>
  <si>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</si>
  <si>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</si>
  <si>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</si>
  <si>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</si>
  <si>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</si>
  <si>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</si>
  <si>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</si>
  <si>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</si>
  <si>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</si>
  <si>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</si>
  <si>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</si>
  <si>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</si>
  <si>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</si>
  <si>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</si>
  <si>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</si>
  <si>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</si>
  <si>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</si>
  <si>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</si>
  <si>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</si>
  <si>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</si>
  <si>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</si>
  <si>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</si>
  <si>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</si>
  <si>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</si>
  <si>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</si>
  <si>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</si>
  <si>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</si>
  <si>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</si>
  <si>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</si>
  <si>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</si>
  <si>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</si>
  <si>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</si>
  <si>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</si>
  <si>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</si>
  <si>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</si>
  <si>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</si>
  <si>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</si>
  <si>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</si>
  <si>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</si>
  <si>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</si>
  <si>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</si>
  <si>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</si>
  <si>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</si>
  <si>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</si>
  <si>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</si>
  <si>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</si>
  <si>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</si>
  <si>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</si>
  <si>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</si>
  <si>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</si>
  <si>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</si>
  <si>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</si>
  <si>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</si>
  <si>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</si>
  <si>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</si>
  <si>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</si>
  <si>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</si>
  <si>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</si>
  <si>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</si>
  <si>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</si>
  <si>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</si>
  <si>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</si>
  <si>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</si>
  <si>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</si>
  <si>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</si>
  <si>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</si>
  <si>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</si>
  <si>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</si>
  <si>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</si>
  <si>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</si>
  <si>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</si>
  <si>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</si>
  <si>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</si>
  <si>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</si>
  <si>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</si>
  <si>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</si>
  <si>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</si>
  <si>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</si>
  <si>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</si>
  <si>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</si>
  <si>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</si>
  <si>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</si>
  <si>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</si>
  <si>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</si>
  <si>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</si>
  <si>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</si>
  <si>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</si>
  <si>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</si>
  <si>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</si>
  <si>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</si>
  <si>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</si>
  <si>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</si>
  <si>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</si>
  <si>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</si>
  <si>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</si>
  <si>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</si>
  <si>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</si>
  <si>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</si>
  <si>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</si>
  <si>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</si>
  <si>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</si>
  <si>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</si>
  <si>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</si>
  <si>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</si>
  <si>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</si>
  <si>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</si>
  <si>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</si>
  <si>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</si>
  <si>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</si>
  <si>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</si>
  <si>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</si>
  <si>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</si>
  <si>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</si>
  <si>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</si>
  <si>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</si>
  <si>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</si>
  <si>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</si>
  <si>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</si>
  <si>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</si>
  <si>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</si>
  <si>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</si>
  <si>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</si>
  <si>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</si>
  <si>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</si>
  <si>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</si>
  <si>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</si>
  <si>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</si>
  <si>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</si>
  <si>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</si>
  <si>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</si>
  <si>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</si>
  <si>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</si>
  <si>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</si>
  <si>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</si>
  <si>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</si>
  <si>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</si>
  <si>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</si>
  <si>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</si>
  <si>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</si>
  <si>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</si>
  <si>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</si>
  <si>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</si>
  <si>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</si>
  <si>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</si>
  <si>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</si>
  <si>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</si>
  <si>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</si>
  <si>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</si>
  <si>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</si>
  <si>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</si>
  <si>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</si>
  <si>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</si>
  <si>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</si>
  <si>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</si>
  <si>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</si>
  <si>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</si>
  <si>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</si>
  <si>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</si>
  <si>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</si>
  <si>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</si>
  <si>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</si>
  <si>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</si>
  <si>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</si>
  <si>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</si>
  <si>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</si>
  <si>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</si>
  <si>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</si>
  <si>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</si>
  <si>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</si>
  <si>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</si>
  <si>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</si>
  <si>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</si>
  <si>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</si>
  <si>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</si>
  <si>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</si>
  <si>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</si>
  <si>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</si>
  <si>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</si>
  <si>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</si>
  <si>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</si>
  <si>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</si>
  <si>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</si>
  <si>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</si>
  <si>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</si>
  <si>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</si>
  <si>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</si>
  <si>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</si>
  <si>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</si>
  <si>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</si>
  <si>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</si>
  <si>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</si>
  <si>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</si>
  <si>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</si>
  <si>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</si>
  <si>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</si>
  <si>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</si>
  <si>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</si>
  <si>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</si>
  <si>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</si>
  <si>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</si>
  <si>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</si>
  <si>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</si>
  <si>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</si>
  <si>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</si>
  <si>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</si>
  <si>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</si>
  <si>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</si>
  <si>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</si>
  <si>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</si>
  <si>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</si>
  <si>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</si>
  <si>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</si>
  <si>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</si>
  <si>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</si>
  <si>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</si>
  <si>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</si>
  <si>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</si>
  <si>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</si>
  <si>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</si>
  <si>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</si>
  <si>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</si>
  <si>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</si>
  <si>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</si>
  <si>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</si>
  <si>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</si>
  <si>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</si>
  <si>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</si>
  <si>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</si>
  <si>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</si>
  <si>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</si>
  <si>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</si>
  <si>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</si>
  <si>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</si>
  <si>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</si>
  <si>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</si>
  <si>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</si>
  <si>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</si>
  <si>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</si>
  <si>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</si>
  <si>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</si>
  <si>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</si>
  <si>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</si>
  <si>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</si>
  <si>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</si>
  <si>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</si>
  <si>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</si>
  <si>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</si>
  <si>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</si>
  <si>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</si>
  <si>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</si>
  <si>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</si>
  <si>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</si>
  <si>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</si>
  <si>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</si>
  <si>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</si>
  <si>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</si>
  <si>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</si>
  <si>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</si>
  <si>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</si>
  <si>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</si>
  <si>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</si>
  <si>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</si>
  <si>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</si>
  <si>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</si>
  <si>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</si>
  <si>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</si>
  <si>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</si>
  <si>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</si>
  <si>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</si>
  <si>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</si>
  <si>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</si>
  <si>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</si>
  <si>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</si>
  <si>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</si>
  <si>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</si>
  <si>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</si>
  <si>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</si>
  <si>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</si>
  <si>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</si>
  <si>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</si>
  <si>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</si>
  <si>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</si>
  <si>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</si>
  <si>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</si>
  <si>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</si>
  <si>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</si>
  <si>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</si>
  <si>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</si>
  <si>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</si>
  <si>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</si>
  <si>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</si>
  <si>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</si>
  <si>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</si>
  <si>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</si>
  <si>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</si>
  <si>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</si>
  <si>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</si>
  <si>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</si>
  <si>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</si>
  <si>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</si>
  <si>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</si>
  <si>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</si>
  <si>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</si>
  <si>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</si>
  <si>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</si>
  <si>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</si>
  <si>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</si>
  <si>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</si>
  <si>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</si>
  <si>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</si>
  <si>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</si>
  <si>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</si>
  <si>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</si>
  <si>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</si>
  <si>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</si>
  <si>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</si>
  <si>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</si>
  <si>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</si>
  <si>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</si>
  <si>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</si>
  <si>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</si>
  <si>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</si>
  <si>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</si>
  <si>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</si>
  <si>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</si>
  <si>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</si>
  <si>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</si>
  <si>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</si>
  <si>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</si>
  <si>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</si>
  <si>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</si>
  <si>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</si>
  <si>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</si>
  <si>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</si>
  <si>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</si>
  <si>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</si>
  <si>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</si>
  <si>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</si>
  <si>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</si>
  <si>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</si>
  <si>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</si>
  <si>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</si>
  <si>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</si>
  <si>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</si>
  <si>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</si>
  <si>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</si>
  <si>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</si>
  <si>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</si>
  <si>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</si>
  <si>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</si>
  <si>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</si>
  <si>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</si>
  <si>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</si>
  <si>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</si>
  <si>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</si>
  <si>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</si>
  <si>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</si>
  <si>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</si>
  <si>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</si>
  <si>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</si>
  <si>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</si>
  <si>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</si>
  <si>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</si>
  <si>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</si>
  <si>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</si>
  <si>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</si>
  <si>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</si>
  <si>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</si>
  <si>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</si>
  <si>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</si>
  <si>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</si>
  <si>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</si>
  <si>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</si>
  <si>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</si>
  <si>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</si>
  <si>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</si>
  <si>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</si>
  <si>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</si>
  <si>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</si>
  <si>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</si>
  <si>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</si>
  <si>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</si>
  <si>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</si>
  <si>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</si>
  <si>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</si>
  <si>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</si>
  <si>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</si>
  <si>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</si>
  <si>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</si>
  <si>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</si>
  <si>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</si>
  <si>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</si>
  <si>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</si>
  <si>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</si>
  <si>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</si>
  <si>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</si>
  <si>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</si>
  <si>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</si>
  <si>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</si>
  <si>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</si>
  <si>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</si>
  <si>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</si>
  <si>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</si>
  <si>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</si>
  <si>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</si>
  <si>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</si>
  <si>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</si>
  <si>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</si>
  <si>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</si>
  <si>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</si>
  <si>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</si>
  <si>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</si>
  <si>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</si>
  <si>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</si>
  <si>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</si>
  <si>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</si>
  <si>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</si>
  <si>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</si>
  <si>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</si>
  <si>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</si>
  <si>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</si>
  <si>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</si>
  <si>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</si>
  <si>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</si>
  <si>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</si>
  <si>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</si>
  <si>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</si>
  <si>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</si>
  <si>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</si>
  <si>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</si>
  <si>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</si>
  <si>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</si>
  <si>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</si>
  <si>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</si>
  <si>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</si>
  <si>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</si>
  <si>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</si>
  <si>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</si>
  <si>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</si>
  <si>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</si>
  <si>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</si>
  <si>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</si>
  <si>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</si>
  <si>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</si>
  <si>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</si>
  <si>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</si>
  <si>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</si>
  <si>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</si>
  <si>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</si>
  <si>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</si>
  <si>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</si>
  <si>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</si>
  <si>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</si>
  <si>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</si>
  <si>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</si>
  <si>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</si>
  <si>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</si>
  <si>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</si>
  <si>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</si>
  <si>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</si>
  <si>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</si>
  <si>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</si>
  <si>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</si>
  <si>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</si>
  <si>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</si>
  <si>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</si>
  <si>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</si>
  <si>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</si>
  <si>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</si>
  <si>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</si>
  <si>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</si>
  <si>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</si>
  <si>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</si>
  <si>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</si>
  <si>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</si>
  <si>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</si>
  <si>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</si>
  <si>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</si>
  <si>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</si>
  <si>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</si>
  <si>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</si>
  <si>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</si>
  <si>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</si>
  <si>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</si>
  <si>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</si>
  <si>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</si>
  <si>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</si>
  <si>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</si>
  <si>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</si>
  <si>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</si>
  <si>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</si>
  <si>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</si>
  <si>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</si>
  <si>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</si>
  <si>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</si>
  <si>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</si>
  <si>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</si>
  <si>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</si>
  <si>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</si>
  <si>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</si>
  <si>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</si>
  <si>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</si>
  <si>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</si>
  <si>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</si>
  <si>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</si>
  <si>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</si>
  <si>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</si>
  <si>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</si>
  <si>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</si>
  <si>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</si>
  <si>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</si>
  <si>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</si>
  <si>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</si>
  <si>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</si>
  <si>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</si>
  <si>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</si>
  <si>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</si>
  <si>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</si>
  <si>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</si>
  <si>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</si>
  <si>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</si>
  <si>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</si>
  <si>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</si>
  <si>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</si>
  <si>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</si>
  <si>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</si>
  <si>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</si>
  <si>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</si>
  <si>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</si>
  <si>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</si>
  <si>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</si>
  <si>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</si>
  <si>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</si>
  <si>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</si>
  <si>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</si>
  <si>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</si>
  <si>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</si>
  <si>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</si>
  <si>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</si>
  <si>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</si>
  <si>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</si>
  <si>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</si>
  <si>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</si>
  <si>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</si>
  <si>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</si>
  <si>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</si>
  <si>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</si>
  <si>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</si>
  <si>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</si>
  <si>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</si>
  <si>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</si>
  <si>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</si>
  <si>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</si>
  <si>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</si>
  <si>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</si>
  <si>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</si>
  <si>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</si>
  <si>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</si>
  <si>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</si>
  <si>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</si>
  <si>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</si>
  <si>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</si>
  <si>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</si>
  <si>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</si>
  <si>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</si>
  <si>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</si>
  <si>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</si>
  <si>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</si>
  <si>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</si>
  <si>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</si>
  <si>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</si>
  <si>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</si>
  <si>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</si>
  <si>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</si>
  <si>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</si>
  <si>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</si>
  <si>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</si>
  <si>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</si>
  <si>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</si>
  <si>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</si>
  <si>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</si>
  <si>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</si>
  <si>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</si>
  <si>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</si>
  <si>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</si>
  <si>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</si>
  <si>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</si>
  <si>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</si>
  <si>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</si>
  <si>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</si>
  <si>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</si>
  <si>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</si>
  <si>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</si>
  <si>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</si>
  <si>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</si>
  <si>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</si>
  <si>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</si>
  <si>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</si>
  <si>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</si>
  <si>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</si>
  <si>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</si>
  <si>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</si>
  <si>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</si>
  <si>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</si>
  <si>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</si>
  <si>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</si>
  <si>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</si>
  <si>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</si>
  <si>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</si>
  <si>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</si>
  <si>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</si>
  <si>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</si>
  <si>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</si>
  <si>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</si>
  <si>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</si>
  <si>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</si>
  <si>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</si>
  <si>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</si>
  <si>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</si>
  <si>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</si>
  <si>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</si>
  <si>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</si>
  <si>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</si>
  <si>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</si>
  <si>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</si>
  <si>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</si>
  <si>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</si>
  <si>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</si>
  <si>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</si>
  <si>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</si>
  <si>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</si>
  <si>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</si>
  <si>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</si>
  <si>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</si>
  <si>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</si>
  <si>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</si>
  <si>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</si>
  <si>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</si>
  <si>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</si>
  <si>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</si>
  <si>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</si>
  <si>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</si>
  <si>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</si>
  <si>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</si>
  <si>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</si>
  <si>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</si>
  <si>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</si>
  <si>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</si>
  <si>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</si>
  <si>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</si>
  <si>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</si>
  <si>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</si>
  <si>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</si>
  <si>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</si>
  <si>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</si>
  <si>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</si>
  <si>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</si>
  <si>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</si>
  <si>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</si>
  <si>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</si>
  <si>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</si>
  <si>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</si>
  <si>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</si>
  <si>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</si>
  <si>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</si>
  <si>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</si>
  <si>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</si>
  <si>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</si>
  <si>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</si>
  <si>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</si>
  <si>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</si>
  <si>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</si>
  <si>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</si>
  <si>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</si>
  <si>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</si>
  <si>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</si>
  <si>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</si>
  <si>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</si>
  <si>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</si>
  <si>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</si>
  <si>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</si>
  <si>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</si>
  <si>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</si>
  <si>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</si>
  <si>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</si>
  <si>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</si>
  <si>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</si>
  <si>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</si>
  <si>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</si>
  <si>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</si>
  <si>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</si>
  <si>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</si>
  <si>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</si>
  <si>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</si>
  <si>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</si>
  <si>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</si>
  <si>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</si>
  <si>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</si>
  <si>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</si>
  <si>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</si>
  <si>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</si>
  <si>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</si>
  <si>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</si>
  <si>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</si>
  <si>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</si>
  <si>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</si>
  <si>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</si>
  <si>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</si>
  <si>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</si>
  <si>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</si>
  <si>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</si>
  <si>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</si>
  <si>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</si>
  <si>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</si>
  <si>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</si>
  <si>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</si>
  <si>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</si>
  <si>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</si>
  <si>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</si>
  <si>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</si>
  <si>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</si>
  <si>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</si>
  <si>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</si>
  <si>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</si>
  <si>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</si>
  <si>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</si>
  <si>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</si>
  <si>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</si>
  <si>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</si>
  <si>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</si>
  <si>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</si>
  <si>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</si>
  <si>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</si>
  <si>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</si>
  <si>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</si>
  <si>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</si>
  <si>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</si>
  <si>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</si>
  <si>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</si>
  <si>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</si>
  <si>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</si>
  <si>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</si>
  <si>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</si>
  <si>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</si>
  <si>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</si>
  <si>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</si>
  <si>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</si>
  <si>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</si>
  <si>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</si>
  <si>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</si>
  <si>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</si>
  <si>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</si>
  <si>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</si>
  <si>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</si>
  <si>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</si>
  <si>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</si>
  <si>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</si>
  <si>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</si>
  <si>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</si>
  <si>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</si>
  <si>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</si>
  <si>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</si>
  <si>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</si>
  <si>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</si>
  <si>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</si>
  <si>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</si>
  <si>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</si>
  <si>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</si>
  <si>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</si>
  <si>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</si>
  <si>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</si>
  <si>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</si>
  <si>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</si>
  <si>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</si>
  <si>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</si>
  <si>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</si>
  <si>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</si>
  <si>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</si>
  <si>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</si>
  <si>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</si>
  <si>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</si>
  <si>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</si>
  <si>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</si>
  <si>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</si>
  <si>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</si>
  <si>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</si>
  <si>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</si>
  <si>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</si>
  <si>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</si>
  <si>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</si>
  <si>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</si>
  <si>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</si>
  <si>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</si>
  <si>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</si>
  <si>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</si>
  <si>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</si>
  <si>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</si>
  <si>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</si>
  <si>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</si>
  <si>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</si>
  <si>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</si>
  <si>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</si>
  <si>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</si>
  <si>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</si>
  <si>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</si>
  <si>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</si>
  <si>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</si>
  <si>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</si>
  <si>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</si>
  <si>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</si>
  <si>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</si>
  <si>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</si>
  <si>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</si>
  <si>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</si>
  <si>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</si>
  <si>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</si>
  <si>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</si>
  <si>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</si>
  <si>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</si>
  <si>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</si>
  <si>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</si>
  <si>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</si>
  <si>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</si>
  <si>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</si>
  <si>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</si>
  <si>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</si>
  <si>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</si>
  <si>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</si>
  <si>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</si>
  <si>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</si>
  <si>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</si>
  <si>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</si>
  <si>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</si>
  <si>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</si>
  <si>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</si>
  <si>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</si>
  <si>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</si>
  <si>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</si>
  <si>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</si>
  <si>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</si>
  <si>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</si>
  <si>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</si>
  <si>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</si>
  <si>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</si>
  <si>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</si>
  <si>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</si>
  <si>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</si>
  <si>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</si>
  <si>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</si>
  <si>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</si>
  <si>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</si>
  <si>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</si>
  <si>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</si>
  <si>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</si>
  <si>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</si>
  <si>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</si>
  <si>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</si>
  <si>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</si>
  <si>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</si>
  <si>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</si>
  <si>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</si>
  <si>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</si>
  <si>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</si>
  <si>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</si>
  <si>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</si>
  <si>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</si>
  <si>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</si>
  <si>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</si>
  <si>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</si>
  <si>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</si>
  <si>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</si>
  <si>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</si>
  <si>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</si>
  <si>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</si>
  <si>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</si>
  <si>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</si>
  <si>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</si>
  <si>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</si>
  <si>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</si>
  <si>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</si>
  <si>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</si>
  <si>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</si>
  <si>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</si>
  <si>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</si>
  <si>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</si>
  <si>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</si>
  <si>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</si>
  <si>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</si>
  <si>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</si>
  <si>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</si>
  <si>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</si>
  <si>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</si>
  <si>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</si>
  <si>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</si>
  <si>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</si>
  <si>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</si>
  <si>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</si>
  <si>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</si>
  <si>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</si>
  <si>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</si>
  <si>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</si>
  <si>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</si>
  <si>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</si>
  <si>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</si>
  <si>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</si>
  <si>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</si>
  <si>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</si>
  <si>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</si>
  <si>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</si>
  <si>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</si>
  <si>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</si>
  <si>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</si>
  <si>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</si>
  <si>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</si>
  <si>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</si>
  <si>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</si>
  <si>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</si>
  <si>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</si>
  <si>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</si>
  <si>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</si>
  <si>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</si>
  <si>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</si>
  <si>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</si>
  <si>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</si>
  <si>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</si>
  <si>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</si>
  <si>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</si>
  <si>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</si>
  <si>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</si>
  <si>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</si>
  <si>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</si>
  <si>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</si>
  <si>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</si>
  <si>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</si>
  <si>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</si>
  <si>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</si>
  <si>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</si>
  <si>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</si>
  <si>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</si>
  <si>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</si>
  <si>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</si>
  <si>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</si>
  <si>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</si>
  <si>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</si>
  <si>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</si>
  <si>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</si>
  <si>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</si>
  <si>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</si>
  <si>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</si>
  <si>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</si>
  <si>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</si>
  <si>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</si>
  <si>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</si>
  <si>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</si>
  <si>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</si>
  <si>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</si>
  <si>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</si>
  <si>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</si>
  <si>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</si>
  <si>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</si>
  <si>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</si>
  <si>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</si>
  <si>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</si>
  <si>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</si>
  <si>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</si>
  <si>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</si>
  <si>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</si>
  <si>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</si>
  <si>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</si>
  <si>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</si>
  <si>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</si>
  <si>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</si>
  <si>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</si>
  <si>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</si>
  <si>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</si>
  <si>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</si>
  <si>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</si>
  <si>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</si>
  <si>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</si>
  <si>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</si>
  <si>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</si>
  <si>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</si>
  <si>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</si>
  <si>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</si>
  <si>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</si>
  <si>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</si>
  <si>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</si>
  <si>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</si>
  <si>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</si>
  <si>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</si>
  <si>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</si>
  <si>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</si>
  <si>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</si>
  <si>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</si>
  <si>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</si>
  <si>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</si>
  <si>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</si>
  <si>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</si>
  <si>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</si>
  <si>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</si>
  <si>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</si>
  <si>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</si>
  <si>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</si>
  <si>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</si>
  <si>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</si>
  <si>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</si>
  <si>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</si>
  <si>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</si>
  <si>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</si>
  <si>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</si>
  <si>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</si>
  <si>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</si>
  <si>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</si>
  <si>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</si>
  <si>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</si>
  <si>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</si>
  <si>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</si>
  <si>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</si>
  <si>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</si>
  <si>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</si>
  <si>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</si>
  <si>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</si>
  <si>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</si>
  <si>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</si>
  <si>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</si>
  <si>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</si>
  <si>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</si>
  <si>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</si>
  <si>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</si>
  <si>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</si>
  <si>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</si>
  <si>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</si>
  <si>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</si>
  <si>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</si>
  <si>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</si>
  <si>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</si>
  <si>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</si>
  <si>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</si>
  <si>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</si>
  <si>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</si>
  <si>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</si>
  <si>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</si>
  <si>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</si>
  <si>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</si>
  <si>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</si>
  <si>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</si>
  <si>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</si>
  <si>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</si>
  <si>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</si>
  <si>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</si>
  <si>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</si>
  <si>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</si>
  <si>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</si>
  <si>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</si>
  <si>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</si>
  <si>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</si>
  <si>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</si>
  <si>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</si>
  <si>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</si>
  <si>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</si>
  <si>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</si>
  <si>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</si>
  <si>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</si>
  <si>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</si>
  <si>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</si>
  <si>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</si>
  <si>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</si>
  <si>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</si>
  <si>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</si>
  <si>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</si>
  <si>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</si>
  <si>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</si>
  <si>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</si>
  <si>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</si>
  <si>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</si>
  <si>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</si>
  <si>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</si>
  <si>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</si>
  <si>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</si>
  <si>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</si>
  <si>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</si>
  <si>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</si>
  <si>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</si>
  <si>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</si>
  <si>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</si>
  <si>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</si>
  <si>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</si>
  <si>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</si>
  <si>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</si>
  <si>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</si>
  <si>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</si>
  <si>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</si>
  <si>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</si>
  <si>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</si>
  <si>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</si>
  <si>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</si>
  <si>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</si>
  <si>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</si>
  <si>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</si>
  <si>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</si>
  <si>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</si>
  <si>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</si>
  <si>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</si>
  <si>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</si>
  <si>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</si>
  <si>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</si>
  <si>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</si>
  <si>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</si>
  <si>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</si>
  <si>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</si>
  <si>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</si>
  <si>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</si>
  <si>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</si>
  <si>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</si>
  <si>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</si>
  <si>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</si>
  <si>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</si>
  <si>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</si>
  <si>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</si>
  <si>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</si>
  <si>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</si>
  <si>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</si>
  <si>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</si>
  <si>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</si>
  <si>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</si>
  <si>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</si>
  <si>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</si>
  <si>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</si>
  <si>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</si>
  <si>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</si>
  <si>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</si>
  <si>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</si>
  <si>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</si>
  <si>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</si>
  <si>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</si>
  <si>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</si>
  <si>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</si>
  <si>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</si>
  <si>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</si>
  <si>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</si>
  <si>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</si>
  <si>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</si>
  <si>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</si>
  <si>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</si>
  <si>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</si>
  <si>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</si>
  <si>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</si>
  <si>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</si>
  <si>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</si>
  <si>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</si>
  <si>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</si>
  <si>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</si>
  <si>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</si>
  <si>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</si>
  <si>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</si>
  <si>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</si>
  <si>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</si>
  <si>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</si>
  <si>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</si>
  <si>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</si>
  <si>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</si>
  <si>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</si>
  <si>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</si>
  <si>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</si>
  <si>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</si>
  <si>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</si>
  <si>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</si>
  <si>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</si>
  <si>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</si>
  <si>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</si>
  <si>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</si>
  <si>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</si>
  <si>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</si>
  <si>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</si>
  <si>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</si>
  <si>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</si>
  <si>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</si>
  <si>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</si>
  <si>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</si>
  <si>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</si>
  <si>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</si>
  <si>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</si>
  <si>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</si>
  <si>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</si>
  <si>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</si>
  <si>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</si>
  <si>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</si>
  <si>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</si>
  <si>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</si>
  <si>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</si>
  <si>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</si>
  <si>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</si>
  <si>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</si>
  <si>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</si>
  <si>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</si>
  <si>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</si>
  <si>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</si>
  <si>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</si>
  <si>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</si>
  <si>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</si>
  <si>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</si>
  <si>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</si>
  <si>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</si>
  <si>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</si>
  <si>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</si>
  <si>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</si>
  <si>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</si>
  <si>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</si>
  <si>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</si>
  <si>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</si>
  <si>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</si>
  <si>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</si>
  <si>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</si>
  <si>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</si>
  <si>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</si>
  <si>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</si>
  <si>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</si>
  <si>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</si>
  <si>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</si>
  <si>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</si>
  <si>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</si>
  <si>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</si>
  <si>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</si>
  <si>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</si>
  <si>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</si>
  <si>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</si>
  <si>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</si>
  <si>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</si>
  <si>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</si>
  <si>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</si>
  <si>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</si>
  <si>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</si>
  <si>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</si>
  <si>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</si>
  <si>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</si>
  <si>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</si>
  <si>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</si>
  <si>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</si>
  <si>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</si>
  <si>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</si>
  <si>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</si>
  <si>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</si>
  <si>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</si>
  <si>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</si>
  <si>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</si>
  <si>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</si>
  <si>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</si>
  <si>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</si>
  <si>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</si>
  <si>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</si>
  <si>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</si>
  <si>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</si>
  <si>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</si>
  <si>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</si>
  <si>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</si>
  <si>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</si>
  <si>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</si>
  <si>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</si>
  <si>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</si>
  <si>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</si>
  <si>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</si>
  <si>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</si>
  <si>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</si>
  <si>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</si>
  <si>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</si>
  <si>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</si>
  <si>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</si>
  <si>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</si>
  <si>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</si>
  <si>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</si>
  <si>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</si>
  <si>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</si>
  <si>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</si>
  <si>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</si>
  <si>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</si>
  <si>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</si>
  <si>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</si>
  <si>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</si>
  <si>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</si>
  <si>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</si>
  <si>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</si>
  <si>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</si>
  <si>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</si>
  <si>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</si>
  <si>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</si>
  <si>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</si>
  <si>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</si>
  <si>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</si>
  <si>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</si>
  <si>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</si>
  <si>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</si>
  <si>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</si>
  <si>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</si>
  <si>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</si>
  <si>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</si>
  <si>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</si>
  <si>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</si>
  <si>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</si>
  <si>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</si>
  <si>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</si>
  <si>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</si>
  <si>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</si>
  <si>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</si>
  <si>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</si>
  <si>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</si>
  <si>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</si>
  <si>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</si>
  <si>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</si>
  <si>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</si>
  <si>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</si>
  <si>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</si>
  <si>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</si>
  <si>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</si>
  <si>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</si>
  <si>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</si>
  <si>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</si>
  <si>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</si>
  <si>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</si>
  <si>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</si>
  <si>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</si>
  <si>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</si>
  <si>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</si>
  <si>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</si>
  <si>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</si>
  <si>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</si>
  <si>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</si>
  <si>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</si>
  <si>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</si>
  <si>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</si>
  <si>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</si>
  <si>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</si>
  <si>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</si>
  <si>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</si>
  <si>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</si>
  <si>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</si>
  <si>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</si>
  <si>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</si>
  <si>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</si>
  <si>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</si>
  <si>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</si>
  <si>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</si>
  <si>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</si>
  <si>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</si>
  <si>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</si>
  <si>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</si>
  <si>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</si>
  <si>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</si>
  <si>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</si>
  <si>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</si>
  <si>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</si>
  <si>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</si>
  <si>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</si>
  <si>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</si>
  <si>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</si>
  <si>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</si>
  <si>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</si>
  <si>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</si>
  <si>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</si>
  <si>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</si>
  <si>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</si>
  <si>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</si>
  <si>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</si>
  <si>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</si>
  <si>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</si>
  <si>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</si>
  <si>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</si>
  <si>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</si>
  <si>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</si>
  <si>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</si>
  <si>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</si>
  <si>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</si>
  <si>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</si>
  <si>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</si>
  <si>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</si>
  <si>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</si>
  <si>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</si>
  <si>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</si>
  <si>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</si>
  <si>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</si>
  <si>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</si>
  <si>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</si>
  <si>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</si>
  <si>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</si>
  <si>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</si>
  <si>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</si>
  <si>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</si>
  <si>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</si>
  <si>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</si>
  <si>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</si>
  <si>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</si>
  <si>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</si>
  <si>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</si>
  <si>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</si>
  <si>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</si>
  <si>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</si>
  <si>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</si>
  <si>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</si>
  <si>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</si>
  <si>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</si>
  <si>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</si>
  <si>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</si>
  <si>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</si>
  <si>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</si>
  <si>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</si>
  <si>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</si>
  <si>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</si>
  <si>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</si>
  <si>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</si>
  <si>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</si>
  <si>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</si>
  <si>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</si>
  <si>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</si>
  <si>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</si>
  <si>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</si>
  <si>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</si>
  <si>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</si>
  <si>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</si>
  <si>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</si>
  <si>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</si>
  <si>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</si>
  <si>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</si>
  <si>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</si>
  <si>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</si>
  <si>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</si>
  <si>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</si>
  <si>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</si>
  <si>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</si>
  <si>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</si>
  <si>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</si>
  <si>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</si>
  <si>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</si>
  <si>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</si>
  <si>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</si>
  <si>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</si>
  <si>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</si>
  <si>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</si>
  <si>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</si>
  <si>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</si>
  <si>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</si>
  <si>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</si>
  <si>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</si>
  <si>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</si>
  <si>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</si>
  <si>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</si>
  <si>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</si>
  <si>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</si>
  <si>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</si>
  <si>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</si>
  <si>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</si>
  <si>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</si>
  <si>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</si>
  <si>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</si>
  <si>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</si>
  <si>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</si>
  <si>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</si>
  <si>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</si>
  <si>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</si>
  <si>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</si>
  <si>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</si>
  <si>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</si>
  <si>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</si>
  <si>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</si>
  <si>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</si>
  <si>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</si>
  <si>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</si>
  <si>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</si>
  <si>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</si>
  <si>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</si>
  <si>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</si>
  <si>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</si>
  <si>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</si>
  <si>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</si>
  <si>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</si>
  <si>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</si>
  <si>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</si>
  <si>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</si>
  <si>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</si>
  <si>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</si>
  <si>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</si>
  <si>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</si>
  <si>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</si>
  <si>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</si>
  <si>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</si>
  <si>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</si>
  <si>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</si>
  <si>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</si>
  <si>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</si>
  <si>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</si>
  <si>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</si>
  <si>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</si>
  <si>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</si>
  <si>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</si>
  <si>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</si>
  <si>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</si>
  <si>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</si>
  <si>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</si>
  <si>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</si>
  <si>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</si>
  <si>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</si>
  <si>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</si>
  <si>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</si>
  <si>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</si>
  <si>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</si>
  <si>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</si>
  <si>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</si>
  <si>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</si>
  <si>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</si>
  <si>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</si>
  <si>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</si>
  <si>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</si>
  <si>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</si>
  <si>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</si>
  <si>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</si>
  <si>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</si>
  <si>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</si>
  <si>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</si>
  <si>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</si>
  <si>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</si>
  <si>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</si>
  <si>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</si>
  <si>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</si>
  <si>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</si>
  <si>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</si>
  <si>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</si>
  <si>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</si>
  <si>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</si>
  <si>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</si>
  <si>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</si>
  <si>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</si>
  <si>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</si>
  <si>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</si>
  <si>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</si>
  <si>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</si>
  <si>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</si>
  <si>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</si>
  <si>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</si>
  <si>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</si>
  <si>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</si>
  <si>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</si>
  <si>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</si>
  <si>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</si>
  <si>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</si>
  <si>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</si>
  <si>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</si>
  <si>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</si>
  <si>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</si>
  <si>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</si>
  <si>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</si>
  <si>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</si>
  <si>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</si>
  <si>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</si>
  <si>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</si>
  <si>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</si>
  <si>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</si>
  <si>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</si>
  <si>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</si>
  <si>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</si>
  <si>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</si>
  <si>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</si>
  <si>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</si>
  <si>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</si>
  <si>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</si>
  <si>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</si>
  <si>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</si>
  <si>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</si>
  <si>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</si>
  <si>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</si>
  <si>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</si>
  <si>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</si>
  <si>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</si>
  <si>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</si>
  <si>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</si>
  <si>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</si>
  <si>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</si>
  <si>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</si>
  <si>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</si>
  <si>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</si>
  <si>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</si>
  <si>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</si>
  <si>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</si>
  <si>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</si>
  <si>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</si>
  <si>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</si>
  <si>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</si>
  <si>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</si>
  <si>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</si>
  <si>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</si>
  <si>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</si>
  <si>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</si>
  <si>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</si>
  <si>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</si>
  <si>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</si>
  <si>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</si>
  <si>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</si>
  <si>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</si>
  <si>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</si>
  <si>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</si>
  <si>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</si>
  <si>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</si>
  <si>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</si>
  <si>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</si>
  <si>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</si>
  <si>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</si>
  <si>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</si>
  <si>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</si>
  <si>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</si>
  <si>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</si>
  <si>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</si>
  <si>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</si>
  <si>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</si>
  <si>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</si>
  <si>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</si>
  <si>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</si>
  <si>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</si>
  <si>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</si>
  <si>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</si>
  <si>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</si>
  <si>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</si>
  <si>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</si>
  <si>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</si>
  <si>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</si>
  <si>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</si>
  <si>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</si>
  <si>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</si>
  <si>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</si>
  <si>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</si>
  <si>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</si>
  <si>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</si>
  <si>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</si>
  <si>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</si>
  <si>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</si>
  <si>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</si>
  <si>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</si>
  <si>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</si>
  <si>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</si>
  <si>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</si>
  <si>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</si>
  <si>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</si>
  <si>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</si>
  <si>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</si>
  <si>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</si>
  <si>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</si>
  <si>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</si>
  <si>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</si>
  <si>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</si>
  <si>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</si>
  <si>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</si>
  <si>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</si>
  <si>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</si>
  <si>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</si>
  <si>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</si>
  <si>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</si>
  <si>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</si>
  <si>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</si>
  <si>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</si>
  <si>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</si>
  <si>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</si>
  <si>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</si>
  <si>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</si>
  <si>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</si>
  <si>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</si>
  <si>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</si>
  <si>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</si>
  <si>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</si>
  <si>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</si>
  <si>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</si>
  <si>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</si>
  <si>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</si>
  <si>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</si>
  <si>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</si>
  <si>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</si>
  <si>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</si>
  <si>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</si>
  <si>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</si>
  <si>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</si>
  <si>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</si>
  <si>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</si>
  <si>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</si>
  <si>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</si>
  <si>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</si>
  <si>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</si>
  <si>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</si>
  <si>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</si>
  <si>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</si>
  <si>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</si>
  <si>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</si>
  <si>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</si>
  <si>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</si>
  <si>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</si>
  <si>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</si>
  <si>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</si>
  <si>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</si>
  <si>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</si>
  <si>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</si>
  <si>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</si>
  <si>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</si>
  <si>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</si>
  <si>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</si>
  <si>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</si>
  <si>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</si>
  <si>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</si>
  <si>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</si>
  <si>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</si>
  <si>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</si>
  <si>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</si>
  <si>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</si>
  <si>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</si>
  <si>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</si>
  <si>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</si>
  <si>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</si>
  <si>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</si>
  <si>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</si>
  <si>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</si>
  <si>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</si>
  <si>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</si>
  <si>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</si>
  <si>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</si>
  <si>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</si>
  <si>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</si>
  <si>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</si>
  <si>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</si>
  <si>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</si>
  <si>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</si>
  <si>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</si>
  <si>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</si>
  <si>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</si>
  <si>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</si>
  <si>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</si>
  <si>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</si>
  <si>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</si>
  <si>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</si>
  <si>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</si>
  <si>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</si>
  <si>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</si>
  <si>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</si>
  <si>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</si>
  <si>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</si>
  <si>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</si>
  <si>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</si>
  <si>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</si>
  <si>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</si>
  <si>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</si>
  <si>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</si>
  <si>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</si>
  <si>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</si>
  <si>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</si>
  <si>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</si>
  <si>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</si>
  <si>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</si>
  <si>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</si>
  <si>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</si>
  <si>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</si>
  <si>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</si>
  <si>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</si>
  <si>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</si>
  <si>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</si>
  <si>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</si>
  <si>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</si>
  <si>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</si>
  <si>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</si>
  <si>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</si>
  <si>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</si>
  <si>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</si>
  <si>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</si>
  <si>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</si>
  <si>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</si>
  <si>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</si>
  <si>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</si>
  <si>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</si>
  <si>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</si>
  <si>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</si>
  <si>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</si>
  <si>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</si>
  <si>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</si>
  <si>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</si>
  <si>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</si>
  <si>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</si>
  <si>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</si>
  <si>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</si>
  <si>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</si>
  <si>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</si>
  <si>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</si>
  <si>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</si>
  <si>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</si>
  <si>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</si>
  <si>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</si>
  <si>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</si>
  <si>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</si>
  <si>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</si>
  <si>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</si>
  <si>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</si>
  <si>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</si>
  <si>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</si>
  <si>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</si>
  <si>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</si>
  <si>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</si>
  <si>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</si>
  <si>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</si>
  <si>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</si>
  <si>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</si>
  <si>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</si>
  <si>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</si>
  <si>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</si>
  <si>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</si>
  <si>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</si>
  <si>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</si>
  <si>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</si>
  <si>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</si>
  <si>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</si>
  <si>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</si>
  <si>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</si>
  <si>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</si>
  <si>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</si>
  <si>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</si>
  <si>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</si>
  <si>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</si>
  <si>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</si>
  <si>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</si>
  <si>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</si>
  <si>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</si>
  <si>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</si>
  <si>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</si>
  <si>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</si>
  <si>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</si>
  <si>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</si>
  <si>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</si>
  <si>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</si>
  <si>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</si>
  <si>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</si>
  <si>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</si>
  <si>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</si>
  <si>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</si>
  <si>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</si>
  <si>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</si>
  <si>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</si>
  <si>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</si>
  <si>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</si>
  <si>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</si>
  <si>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</si>
  <si>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</si>
  <si>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</si>
  <si>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</si>
  <si>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</si>
  <si>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</si>
  <si>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</si>
  <si>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</si>
  <si>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</si>
  <si>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</si>
  <si>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</si>
  <si>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</si>
  <si>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</si>
  <si>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</si>
  <si>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</si>
  <si>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</si>
  <si>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</si>
  <si>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</si>
  <si>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</si>
  <si>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</si>
  <si>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</si>
  <si>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</si>
  <si>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</si>
  <si>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</si>
  <si>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</si>
  <si>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</si>
  <si>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</si>
  <si>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</si>
  <si>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</si>
  <si>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</si>
  <si>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</si>
  <si>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</si>
  <si>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</si>
  <si>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</si>
  <si>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</si>
  <si>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</si>
  <si>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</si>
  <si>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</si>
  <si>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</si>
  <si>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</si>
  <si>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</si>
  <si>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</si>
  <si>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</si>
  <si>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</si>
  <si>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</si>
  <si>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</si>
  <si>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</si>
  <si>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</si>
  <si>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</si>
  <si>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</si>
  <si>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</si>
  <si>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</si>
  <si>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</si>
  <si>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</si>
  <si>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</si>
  <si>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</si>
  <si>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</si>
  <si>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</si>
  <si>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</si>
  <si>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</si>
  <si>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</si>
  <si>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</si>
  <si>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</si>
  <si>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</si>
  <si>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</si>
  <si>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</si>
  <si>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</si>
  <si>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</si>
  <si>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</si>
  <si>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</si>
  <si>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</si>
  <si>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</si>
  <si>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</si>
  <si>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</si>
  <si>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</si>
  <si>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</si>
  <si>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</si>
  <si>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</si>
  <si>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</si>
  <si>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</si>
  <si>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</si>
  <si>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</si>
  <si>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</si>
  <si>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</si>
  <si>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</si>
  <si>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</si>
  <si>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</si>
  <si>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</si>
  <si>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</si>
  <si>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</si>
  <si>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</si>
  <si>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</si>
  <si>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</si>
  <si>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</si>
  <si>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</si>
  <si>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</si>
  <si>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</si>
  <si>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</si>
  <si>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</si>
  <si>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</si>
  <si>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</si>
  <si>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</si>
  <si>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</si>
  <si>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</si>
  <si>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</si>
  <si>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</si>
  <si>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</si>
  <si>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</si>
  <si>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</si>
  <si>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</si>
  <si>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</si>
  <si>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</si>
  <si>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</si>
  <si>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</si>
  <si>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</si>
  <si>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</si>
  <si>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</si>
  <si>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</si>
  <si>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</si>
  <si>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</si>
  <si>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</si>
  <si>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</si>
  <si>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</si>
  <si>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</si>
  <si>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</si>
  <si>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</si>
  <si>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</si>
  <si>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</si>
  <si>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</si>
  <si>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</si>
  <si>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</si>
  <si>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</si>
  <si>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</si>
  <si>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</si>
  <si>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</si>
  <si>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</si>
  <si>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</si>
  <si>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</si>
  <si>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</si>
  <si>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</si>
  <si>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</si>
  <si>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</si>
  <si>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</si>
  <si>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</si>
  <si>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</si>
  <si>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</si>
  <si>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</si>
  <si>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</si>
  <si>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</si>
  <si>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</si>
  <si>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</si>
  <si>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</si>
  <si>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</si>
  <si>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</si>
  <si>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</si>
  <si>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</si>
  <si>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</si>
  <si>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</si>
  <si>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</si>
  <si>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</si>
  <si>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</si>
  <si>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</si>
  <si>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</si>
  <si>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</si>
  <si>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</si>
  <si>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</si>
  <si>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</si>
  <si>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</si>
  <si>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</si>
  <si>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</si>
  <si>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</si>
  <si>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</si>
  <si>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</si>
  <si>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</si>
  <si>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</si>
  <si>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</si>
  <si>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</si>
  <si>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</si>
  <si>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</si>
  <si>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</si>
  <si>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</si>
  <si>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</si>
  <si>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</si>
  <si>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</si>
  <si>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</si>
  <si>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</si>
  <si>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</si>
  <si>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</si>
  <si>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</si>
  <si>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</si>
  <si>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</si>
  <si>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</si>
  <si>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</si>
  <si>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</si>
  <si>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</si>
  <si>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</si>
  <si>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</si>
  <si>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</si>
  <si>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</si>
  <si>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</si>
  <si>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</si>
  <si>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</si>
  <si>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</si>
  <si>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</si>
  <si>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</si>
  <si>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</si>
  <si>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</si>
  <si>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</si>
  <si>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</si>
  <si>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</si>
  <si>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</si>
  <si>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</si>
  <si>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</si>
  <si>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</si>
  <si>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</si>
  <si>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</si>
  <si>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</si>
  <si>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</si>
  <si>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</si>
  <si>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</si>
  <si>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</si>
  <si>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</si>
  <si>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</si>
  <si>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</si>
  <si>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</si>
  <si>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</si>
  <si>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</si>
  <si>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</si>
  <si>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</si>
  <si>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</si>
  <si>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</si>
  <si>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</si>
  <si>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</si>
  <si>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</si>
  <si>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</si>
  <si>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</si>
  <si>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</si>
  <si>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</si>
  <si>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</si>
  <si>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</si>
  <si>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</si>
  <si>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</si>
  <si>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</si>
  <si>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</si>
  <si>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</si>
  <si>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</si>
  <si>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</si>
  <si>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</si>
  <si>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</si>
  <si>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</si>
  <si>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</si>
  <si>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</si>
  <si>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</si>
  <si>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</si>
  <si>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</si>
  <si>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</si>
  <si>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</si>
  <si>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</si>
  <si>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</si>
  <si>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</si>
  <si>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</si>
  <si>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</si>
  <si>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</si>
  <si>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</si>
  <si>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</si>
  <si>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</si>
  <si>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</si>
  <si>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</si>
  <si>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</si>
  <si>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</si>
  <si>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</si>
  <si>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</si>
  <si>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</si>
  <si>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</si>
  <si>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</si>
  <si>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</si>
  <si>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</si>
  <si>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</si>
  <si>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</si>
  <si>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</si>
  <si>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</si>
  <si>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</si>
  <si>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</si>
  <si>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</si>
  <si>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</si>
  <si>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</si>
  <si>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</si>
  <si>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</si>
  <si>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</si>
  <si>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</si>
  <si>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</si>
  <si>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</si>
  <si>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</si>
  <si>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</si>
  <si>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</si>
  <si>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</si>
  <si>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</si>
  <si>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</si>
  <si>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</si>
  <si>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</si>
  <si>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</si>
  <si>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</si>
  <si>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</si>
  <si>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</si>
  <si>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</si>
  <si>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</si>
  <si>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</si>
  <si>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</si>
  <si>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</si>
  <si>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</si>
  <si>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</si>
  <si>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</si>
  <si>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</si>
  <si>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</si>
  <si>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</si>
  <si>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</si>
  <si>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</si>
  <si>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</si>
  <si>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</si>
  <si>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</si>
  <si>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</si>
  <si>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</si>
  <si>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</si>
  <si>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</si>
  <si>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</si>
  <si>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</si>
  <si>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</si>
  <si>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</si>
  <si>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</si>
  <si>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</si>
  <si>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</si>
  <si>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</si>
  <si>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</si>
  <si>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</si>
  <si>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</si>
  <si>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</si>
  <si>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</si>
  <si>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</si>
  <si>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</si>
  <si>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</si>
  <si>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</si>
  <si>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</si>
  <si>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</si>
  <si>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</si>
  <si>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</si>
  <si>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</si>
  <si>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</si>
  <si>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</si>
  <si>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</si>
  <si>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</si>
  <si>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</si>
  <si>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</si>
  <si>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</si>
  <si>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</si>
  <si>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</si>
  <si>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</si>
  <si>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</si>
  <si>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</si>
  <si>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</si>
  <si>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</si>
  <si>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</si>
  <si>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</si>
  <si>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</si>
  <si>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</si>
  <si>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</si>
  <si>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</si>
  <si>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</si>
  <si>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</si>
  <si>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</si>
  <si>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</si>
  <si>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</si>
  <si>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</si>
  <si>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</si>
  <si>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</si>
  <si>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</si>
  <si>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</si>
  <si>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</si>
  <si>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</si>
  <si>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</si>
  <si>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</si>
  <si>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</si>
  <si>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</si>
  <si>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</si>
  <si>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</si>
  <si>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</si>
  <si>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</si>
  <si>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</si>
  <si>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</si>
  <si>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</si>
  <si>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</si>
  <si>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</si>
  <si>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</si>
  <si>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</si>
  <si>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</si>
  <si>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</si>
  <si>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</si>
  <si>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</si>
  <si>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</si>
  <si>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</si>
  <si>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</si>
  <si>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</si>
  <si>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</si>
  <si>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</si>
  <si>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</si>
  <si>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</si>
  <si>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</si>
  <si>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</si>
  <si>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</si>
  <si>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</si>
  <si>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</si>
  <si>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</si>
  <si>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</si>
  <si>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</si>
  <si>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</si>
  <si>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</si>
  <si>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</si>
  <si>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</si>
  <si>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</si>
  <si>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</si>
  <si>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</si>
  <si>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</si>
  <si>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</si>
  <si>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</si>
  <si>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</si>
  <si>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</si>
  <si>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</si>
  <si>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</si>
  <si>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</si>
  <si>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</si>
  <si>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</si>
  <si>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</si>
  <si>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</si>
  <si>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</si>
  <si>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</si>
  <si>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</si>
  <si>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</si>
  <si>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</si>
  <si>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</si>
  <si>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</si>
  <si>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</si>
  <si>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</si>
  <si>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</si>
  <si>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</si>
  <si>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</si>
  <si>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</si>
  <si>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</si>
  <si>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</si>
  <si>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</si>
  <si>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</si>
  <si>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</si>
  <si>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</si>
  <si>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</si>
  <si>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</si>
  <si>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</si>
  <si>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</si>
  <si>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</si>
  <si>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</si>
  <si>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</si>
  <si>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</si>
  <si>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</si>
  <si>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</si>
  <si>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</si>
  <si>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</si>
  <si>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</si>
  <si>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</si>
  <si>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</si>
  <si>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</si>
  <si>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</si>
  <si>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</si>
  <si>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</si>
  <si>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</si>
  <si>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</si>
  <si>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</si>
  <si>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</si>
  <si>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</si>
  <si>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</si>
  <si>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</si>
  <si>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</si>
  <si>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</si>
  <si>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</si>
  <si>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</si>
  <si>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</si>
  <si>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</si>
  <si>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</si>
  <si>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</si>
  <si>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</si>
  <si>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</si>
  <si>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</si>
  <si>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</si>
  <si>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</si>
  <si>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</si>
  <si>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</si>
  <si>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</si>
  <si>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</si>
  <si>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</si>
  <si>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</si>
  <si>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</si>
  <si>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</si>
  <si>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</si>
  <si>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</si>
  <si>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</si>
  <si>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</si>
  <si>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</si>
  <si>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</si>
  <si>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</si>
  <si>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</si>
  <si>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</si>
  <si>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</si>
  <si>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</si>
  <si>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</si>
  <si>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</si>
  <si>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</si>
  <si>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</si>
  <si>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</si>
  <si>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</si>
  <si>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</si>
  <si>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</si>
  <si>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</si>
  <si>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</si>
  <si>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</si>
  <si>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</si>
  <si>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</si>
  <si>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</si>
  <si>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</si>
  <si>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</si>
  <si>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</si>
  <si>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</si>
  <si>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</si>
  <si>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</si>
  <si>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</si>
  <si>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</si>
  <si>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</si>
  <si>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</si>
  <si>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</si>
  <si>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</si>
  <si>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</si>
  <si>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</si>
  <si>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</si>
  <si>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</si>
  <si>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</si>
  <si>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</si>
  <si>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</si>
  <si>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</si>
  <si>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</si>
  <si>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</si>
  <si>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</si>
  <si>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</si>
  <si>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</si>
  <si>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</si>
  <si>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</si>
  <si>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</si>
  <si>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</si>
  <si>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</si>
  <si>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</si>
  <si>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</si>
  <si>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</si>
  <si>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</si>
  <si>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</si>
  <si>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</si>
  <si>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</si>
  <si>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</si>
  <si>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</si>
  <si>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</si>
  <si>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</si>
  <si>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</si>
  <si>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</si>
  <si>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</si>
  <si>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</si>
  <si>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</si>
  <si>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</si>
  <si>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</si>
  <si>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</si>
  <si>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</si>
  <si>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</si>
  <si>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</si>
  <si>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</si>
  <si>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</si>
  <si>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</si>
  <si>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</si>
  <si>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</si>
  <si>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</si>
  <si>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</si>
  <si>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</si>
  <si>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</si>
  <si>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</si>
  <si>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</si>
  <si>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</si>
  <si>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</si>
  <si>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</si>
  <si>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</si>
  <si>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</si>
  <si>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</si>
  <si>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</si>
  <si>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</si>
  <si>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</si>
  <si>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</si>
  <si>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</si>
  <si>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</si>
  <si>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</si>
  <si>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</si>
  <si>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</si>
  <si>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</si>
  <si>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</si>
  <si>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</si>
  <si>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</si>
  <si>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</si>
  <si>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</si>
  <si>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</si>
  <si>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</si>
  <si>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</si>
  <si>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</si>
  <si>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</si>
  <si>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</si>
  <si>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</si>
  <si>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</si>
  <si>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</si>
  <si>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</si>
  <si>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</si>
  <si>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</si>
  <si>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</si>
  <si>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</si>
  <si>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</si>
  <si>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</si>
  <si>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</si>
  <si>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</si>
  <si>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</si>
  <si>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</si>
  <si>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</si>
  <si>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</si>
  <si>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</si>
  <si>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</si>
  <si>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</si>
  <si>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</si>
  <si>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</si>
  <si>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</si>
  <si>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</si>
  <si>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</si>
  <si>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</si>
  <si>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</si>
  <si>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</si>
  <si>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</si>
  <si>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</si>
  <si>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</si>
  <si>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</si>
  <si>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</si>
  <si>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</si>
  <si>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</si>
  <si>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</si>
  <si>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</si>
  <si>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</si>
  <si>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</si>
  <si>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</si>
  <si>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</si>
  <si>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</si>
  <si>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</si>
  <si>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</si>
  <si>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</si>
  <si>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</si>
  <si>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</si>
  <si>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</si>
  <si>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</si>
  <si>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</si>
  <si>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</si>
  <si>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</si>
  <si>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</si>
  <si>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</si>
  <si>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</si>
  <si>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</si>
  <si>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</si>
  <si>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</si>
  <si>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</si>
  <si>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</si>
  <si>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</si>
  <si>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</si>
  <si>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</si>
  <si>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</si>
  <si>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</si>
  <si>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</si>
  <si>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</si>
  <si>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</si>
  <si>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</si>
  <si>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</si>
  <si>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</si>
  <si>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</si>
  <si>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</si>
  <si>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</si>
  <si>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</si>
  <si>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</si>
  <si>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</si>
  <si>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</si>
  <si>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</si>
  <si>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</si>
  <si>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</si>
  <si>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</si>
  <si>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</si>
  <si>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</si>
  <si>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</si>
  <si>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</si>
  <si>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</si>
  <si>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</si>
  <si>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</si>
  <si>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</si>
  <si>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</si>
  <si>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</si>
  <si>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</si>
  <si>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</si>
  <si>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</si>
  <si>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</si>
  <si>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</si>
  <si>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</si>
  <si>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</si>
  <si>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</si>
  <si>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</si>
  <si>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</si>
  <si>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</si>
  <si>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</si>
  <si>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</si>
  <si>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</si>
  <si>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</si>
  <si>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</si>
  <si>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</si>
  <si>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</si>
  <si>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</si>
  <si>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</si>
  <si>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</si>
  <si>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</si>
  <si>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</si>
  <si>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</si>
  <si>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</si>
  <si>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</si>
  <si>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</si>
  <si>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</si>
  <si>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</si>
  <si>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</si>
  <si>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</si>
  <si>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</si>
  <si>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</si>
  <si>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</si>
  <si>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</si>
  <si>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</si>
  <si>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</si>
  <si>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</si>
  <si>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</si>
  <si>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</si>
  <si>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</si>
  <si>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</si>
  <si>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</si>
  <si>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</si>
  <si>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</si>
  <si>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</si>
  <si>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</si>
  <si>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</si>
  <si>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</si>
  <si>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</si>
  <si>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</si>
  <si>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</si>
  <si>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</si>
  <si>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</si>
  <si>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</si>
  <si>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</si>
  <si>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</si>
  <si>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</si>
  <si>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</si>
  <si>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</si>
  <si>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</si>
  <si>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</si>
  <si>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</si>
  <si>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</si>
  <si>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</si>
  <si>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</si>
  <si>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</si>
  <si>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</si>
  <si>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</si>
  <si>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</si>
  <si>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</si>
  <si>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</si>
  <si>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</si>
  <si>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</si>
  <si>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</si>
  <si>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</si>
  <si>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</si>
  <si>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</si>
  <si>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</si>
  <si>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</si>
  <si>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</si>
  <si>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</si>
  <si>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</si>
  <si>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</si>
  <si>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</si>
  <si>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</si>
  <si>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</si>
  <si>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</si>
  <si>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</si>
  <si>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</si>
  <si>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</si>
  <si>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</si>
  <si>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</si>
  <si>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</si>
  <si>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</si>
  <si>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</si>
  <si>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</si>
  <si>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</si>
  <si>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</si>
  <si>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</si>
  <si>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</si>
  <si>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</si>
  <si>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</si>
  <si>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</si>
  <si>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</si>
  <si>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</si>
  <si>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</si>
  <si>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</si>
  <si>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</si>
  <si>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</si>
  <si>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</si>
  <si>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</si>
  <si>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</si>
  <si>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</si>
  <si>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</si>
  <si>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</si>
  <si>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</si>
  <si>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</si>
  <si>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</si>
  <si>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</si>
  <si>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</si>
  <si>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</si>
  <si>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</si>
  <si>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</si>
  <si>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</si>
  <si>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</si>
  <si>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</si>
  <si>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</si>
  <si>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</si>
  <si>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</si>
  <si>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</si>
  <si>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</si>
  <si>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</si>
  <si>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</si>
  <si>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</si>
  <si>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</si>
  <si>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</si>
  <si>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</si>
  <si>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</si>
  <si>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</si>
  <si>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</si>
  <si>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</si>
  <si>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</si>
  <si>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</si>
  <si>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</si>
  <si>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</si>
  <si>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</si>
  <si>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</si>
  <si>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</si>
  <si>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</si>
  <si>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</si>
  <si>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</si>
  <si>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</si>
  <si>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</si>
  <si>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</si>
  <si>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</si>
  <si>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</si>
  <si>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</si>
  <si>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</si>
  <si>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</si>
  <si>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</si>
  <si>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</si>
  <si>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</si>
  <si>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</si>
  <si>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</si>
  <si>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</si>
  <si>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</si>
  <si>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</si>
  <si>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</si>
  <si>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</si>
  <si>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</si>
  <si>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</si>
  <si>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</si>
  <si>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</si>
  <si>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</si>
  <si>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</si>
  <si>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</si>
  <si>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</si>
  <si>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</si>
  <si>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</si>
  <si>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</si>
  <si>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</si>
  <si>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</si>
  <si>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</si>
  <si>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</si>
  <si>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</si>
  <si>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</si>
  <si>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</si>
  <si>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</si>
  <si>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</si>
  <si>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</si>
  <si>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</si>
  <si>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</si>
  <si>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</si>
  <si>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</si>
  <si>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</si>
  <si>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</si>
  <si>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</si>
  <si>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</si>
  <si>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</si>
  <si>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</si>
  <si>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</si>
  <si>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</si>
  <si>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</si>
  <si>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</si>
  <si>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</si>
  <si>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</si>
  <si>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</si>
  <si>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</si>
  <si>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</si>
  <si>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</si>
  <si>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</si>
  <si>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</si>
  <si>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</si>
  <si>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</si>
  <si>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</si>
  <si>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</si>
  <si>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</si>
  <si>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</si>
  <si>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</si>
  <si>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</si>
  <si>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</si>
  <si>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</si>
  <si>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</si>
  <si>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</si>
  <si>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</si>
  <si>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</si>
  <si>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</si>
  <si>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</si>
  <si>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</si>
  <si>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</si>
  <si>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</si>
  <si>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</si>
  <si>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</si>
  <si>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</si>
  <si>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</si>
  <si>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</si>
  <si>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</si>
  <si>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</si>
  <si>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</si>
  <si>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</si>
  <si>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</si>
  <si>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</si>
  <si>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</si>
  <si>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</si>
  <si>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</si>
  <si>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</si>
  <si>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</si>
  <si>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</si>
  <si>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</si>
  <si>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</si>
  <si>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</si>
  <si>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</si>
  <si>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</si>
  <si>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</si>
  <si>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</si>
  <si>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</si>
  <si>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</si>
  <si>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</si>
  <si>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</si>
  <si>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</si>
  <si>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</si>
  <si>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</si>
  <si>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</si>
  <si>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</si>
  <si>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</si>
  <si>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</si>
  <si>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</si>
  <si>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</si>
  <si>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</si>
  <si>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</si>
  <si>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</si>
  <si>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</si>
  <si>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</si>
  <si>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</si>
  <si>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</si>
  <si>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</si>
  <si>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</si>
  <si>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</si>
  <si>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</si>
  <si>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</si>
  <si>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</si>
  <si>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</si>
  <si>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</si>
  <si>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</si>
  <si>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</si>
  <si>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</si>
  <si>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</si>
  <si>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</si>
  <si>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</si>
  <si>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</si>
  <si>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</si>
  <si>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</si>
  <si>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</si>
  <si>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</si>
  <si>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</si>
  <si>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</si>
  <si>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</si>
  <si>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</si>
  <si>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</si>
  <si>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</si>
  <si>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</si>
  <si>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</si>
  <si>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</si>
  <si>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</si>
  <si>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</si>
  <si>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</si>
  <si>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</si>
  <si>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</si>
  <si>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</si>
  <si>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</si>
  <si>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</si>
  <si>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</si>
  <si>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</si>
  <si>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</si>
  <si>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</si>
  <si>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</si>
  <si>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</si>
  <si>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</si>
  <si>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</si>
  <si>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</si>
  <si>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</si>
  <si>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</si>
  <si>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</si>
  <si>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</si>
  <si>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</si>
  <si>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</si>
  <si>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</si>
  <si>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</si>
  <si>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</si>
  <si>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</si>
  <si>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</si>
  <si>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</si>
  <si>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</si>
  <si>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</si>
  <si>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</si>
  <si>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</si>
  <si>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</si>
  <si>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</si>
  <si>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</si>
  <si>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</si>
  <si>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</si>
  <si>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</si>
  <si>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</si>
  <si>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</si>
  <si>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</si>
  <si>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</si>
  <si>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</si>
  <si>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</si>
  <si>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</si>
  <si>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</si>
  <si>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</si>
  <si>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</si>
  <si>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</si>
  <si>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</si>
  <si>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</si>
  <si>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</si>
  <si>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</si>
  <si>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</si>
  <si>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</si>
  <si>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</si>
  <si>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</si>
  <si>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</si>
  <si>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</si>
  <si>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</si>
  <si>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</si>
  <si>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</si>
  <si>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</si>
  <si>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</si>
  <si>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</si>
  <si>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</si>
  <si>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</si>
  <si>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</si>
  <si>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</si>
  <si>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</si>
  <si>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</si>
  <si>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</si>
  <si>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</si>
  <si>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</si>
  <si>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</si>
  <si>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</si>
  <si>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</si>
  <si>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</si>
  <si>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</si>
  <si>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</si>
  <si>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</si>
  <si>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</si>
  <si>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</si>
  <si>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</si>
  <si>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</si>
  <si>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</si>
  <si>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</si>
  <si>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</si>
  <si>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</si>
  <si>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</si>
  <si>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</si>
  <si>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</si>
  <si>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</si>
  <si>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</si>
  <si>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</si>
  <si>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</si>
  <si>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</si>
  <si>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</si>
  <si>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</si>
  <si>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</si>
  <si>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</si>
  <si>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</si>
  <si>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</si>
  <si>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</si>
  <si>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</si>
  <si>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</si>
  <si>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</si>
  <si>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</si>
  <si>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</si>
  <si>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</si>
  <si>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</si>
  <si>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</si>
  <si>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</si>
  <si>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</si>
  <si>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</si>
  <si>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</si>
  <si>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</si>
  <si>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</si>
  <si>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</si>
  <si>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</si>
  <si>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</si>
  <si>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</si>
  <si>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</si>
  <si>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</si>
  <si>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</si>
  <si>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</si>
  <si>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</si>
  <si>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</si>
  <si>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</si>
  <si>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</si>
  <si>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</si>
  <si>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</si>
  <si>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</si>
  <si>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</si>
  <si>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</si>
  <si>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</si>
  <si>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</si>
  <si>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</si>
  <si>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</si>
  <si>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</si>
  <si>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</si>
  <si>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</si>
  <si>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</si>
  <si>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</si>
  <si>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</si>
  <si>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</si>
  <si>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</si>
  <si>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</si>
  <si>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</si>
  <si>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</si>
  <si>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</si>
  <si>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</si>
  <si>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</si>
  <si>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</si>
  <si>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</si>
  <si>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</si>
  <si>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</si>
  <si>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</si>
  <si>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</si>
  <si>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</si>
  <si>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</si>
  <si>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</si>
  <si>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</si>
  <si>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</si>
  <si>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</si>
  <si>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</si>
  <si>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</si>
  <si>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</si>
  <si>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</si>
  <si>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</si>
  <si>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</si>
  <si>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</si>
  <si>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</si>
  <si>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</si>
  <si>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</si>
  <si>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</si>
  <si>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</si>
  <si>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</si>
  <si>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</si>
  <si>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</si>
  <si>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</si>
  <si>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</si>
  <si>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</si>
  <si>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</si>
  <si>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</si>
  <si>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</si>
  <si>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</si>
  <si>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</si>
  <si>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</si>
  <si>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</si>
  <si>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</si>
  <si>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</si>
  <si>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</si>
  <si>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</si>
  <si>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</si>
  <si>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</si>
  <si>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</si>
  <si>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</si>
  <si>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</si>
  <si>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</si>
  <si>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</si>
  <si>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</si>
  <si>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</si>
  <si>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</si>
  <si>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</si>
  <si>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</si>
  <si>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</si>
  <si>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</si>
  <si>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</si>
  <si>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</si>
  <si>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</si>
  <si>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</si>
  <si>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</si>
  <si>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</si>
  <si>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</si>
  <si>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</si>
  <si>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</si>
  <si>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</si>
  <si>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</si>
  <si>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</si>
  <si>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</si>
  <si>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</si>
  <si>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</si>
  <si>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</si>
  <si>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</si>
  <si>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</si>
  <si>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</si>
  <si>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</si>
  <si>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</si>
  <si>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</si>
  <si>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</si>
  <si>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</si>
  <si>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</si>
  <si>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</si>
  <si>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</si>
  <si>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</si>
  <si>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</si>
  <si>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</si>
  <si>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</si>
  <si>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</si>
  <si>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</si>
  <si>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</si>
  <si>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</si>
  <si>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</si>
  <si>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</si>
  <si>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</si>
  <si>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</si>
  <si>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</si>
  <si>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</si>
  <si>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</si>
  <si>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</si>
  <si>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</si>
  <si>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</si>
  <si>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</si>
  <si>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</si>
  <si>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</si>
  <si>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</si>
  <si>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</si>
  <si>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</si>
  <si>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</si>
  <si>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</si>
  <si>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</si>
  <si>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</si>
  <si>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</si>
  <si>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</si>
  <si>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</si>
  <si>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</si>
  <si>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</si>
  <si>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</si>
  <si>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</si>
  <si>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</si>
  <si>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</si>
  <si>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</si>
  <si>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</si>
  <si>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</si>
  <si>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</si>
  <si>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</si>
  <si>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</si>
  <si>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</si>
  <si>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</si>
  <si>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</si>
  <si>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</si>
  <si>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</si>
  <si>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</si>
  <si>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</si>
  <si>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</si>
  <si>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</si>
  <si>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</si>
  <si>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</si>
  <si>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</si>
  <si>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</si>
  <si>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</si>
  <si>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</si>
  <si>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</si>
  <si>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</si>
  <si>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</si>
  <si>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</si>
  <si>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</si>
  <si>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</si>
  <si>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</si>
  <si>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</si>
  <si>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</si>
  <si>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</si>
  <si>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</si>
  <si>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</si>
  <si>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</si>
  <si>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</si>
  <si>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</si>
  <si>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</si>
  <si>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</si>
  <si>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</si>
  <si>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</si>
  <si>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</si>
  <si>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</si>
  <si>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</si>
  <si>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</si>
  <si>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</si>
  <si>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</si>
  <si>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</si>
  <si>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</si>
  <si>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</si>
  <si>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</si>
  <si>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</si>
  <si>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</si>
  <si>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</si>
  <si>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</si>
  <si>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</si>
  <si>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</si>
  <si>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</si>
  <si>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</si>
  <si>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</si>
  <si>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</si>
  <si>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</si>
  <si>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</si>
  <si>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</si>
  <si>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</si>
  <si>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</si>
  <si>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</si>
  <si>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</si>
  <si>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</si>
  <si>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</si>
  <si>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</si>
  <si>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</si>
  <si>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</si>
  <si>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</si>
  <si>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</si>
  <si>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</si>
  <si>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</si>
  <si>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</si>
  <si>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</si>
  <si>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</si>
  <si>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</si>
  <si>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</si>
  <si>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</si>
  <si>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</si>
  <si>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</si>
  <si>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</si>
  <si>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</si>
  <si>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</si>
  <si>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</si>
  <si>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</si>
  <si>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</si>
  <si>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</si>
  <si>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</si>
  <si>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</si>
  <si>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</si>
  <si>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</si>
  <si>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</si>
  <si>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</si>
  <si>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</si>
  <si>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</si>
  <si>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</si>
  <si>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</si>
  <si>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</si>
  <si>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</si>
  <si>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</si>
  <si>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</si>
  <si>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</si>
  <si>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</si>
  <si>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</si>
  <si>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</si>
  <si>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</si>
  <si>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</si>
  <si>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</si>
  <si>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</si>
  <si>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</si>
  <si>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</si>
  <si>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</si>
  <si>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</si>
  <si>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</si>
  <si>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</si>
  <si>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</si>
  <si>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</si>
  <si>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</si>
  <si>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</si>
  <si>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</si>
  <si>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</si>
  <si>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</si>
  <si>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</si>
  <si>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</si>
  <si>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</si>
  <si>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</si>
  <si>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</si>
  <si>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</si>
  <si>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</si>
  <si>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</si>
  <si>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</si>
  <si>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</si>
  <si>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</si>
  <si>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</si>
  <si>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</si>
  <si>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</si>
  <si>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</si>
  <si>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</si>
  <si>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</si>
  <si>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</si>
  <si>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</si>
  <si>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</si>
  <si>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</si>
  <si>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</si>
  <si>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</si>
  <si>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</si>
  <si>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</si>
  <si>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</si>
  <si>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</si>
  <si>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</si>
  <si>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</si>
  <si>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</si>
  <si>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</si>
  <si>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</si>
  <si>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</si>
  <si>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</si>
  <si>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</si>
  <si>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</si>
  <si>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</si>
  <si>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</si>
  <si>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</si>
  <si>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</si>
  <si>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</si>
  <si>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</si>
  <si>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</si>
  <si>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</si>
  <si>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</si>
  <si>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</si>
  <si>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</si>
  <si>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</si>
  <si>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</si>
  <si>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</si>
  <si>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</si>
  <si>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</si>
  <si>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</si>
  <si>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</si>
  <si>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</si>
  <si>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</si>
  <si>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</si>
  <si>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</si>
  <si>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</si>
  <si>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</si>
  <si>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</si>
  <si>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</si>
  <si>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</si>
  <si>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</si>
  <si>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</si>
  <si>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</si>
  <si>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</si>
  <si>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</si>
  <si>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</si>
  <si>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</si>
  <si>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</si>
  <si>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</si>
  <si>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</si>
  <si>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</si>
  <si>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</si>
  <si>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</si>
  <si>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</si>
  <si>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</si>
  <si>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</si>
  <si>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</si>
  <si>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</si>
  <si>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</si>
  <si>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</si>
  <si>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</si>
  <si>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</si>
  <si>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</si>
  <si>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</si>
  <si>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</si>
  <si>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</si>
  <si>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</si>
  <si>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</si>
  <si>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</si>
  <si>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</si>
  <si>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</si>
  <si>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</si>
  <si>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</si>
  <si>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</si>
  <si>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</si>
  <si>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</si>
  <si>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</si>
  <si>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</si>
  <si>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</si>
  <si>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</si>
  <si>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</si>
  <si>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</si>
  <si>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</si>
  <si>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</si>
  <si>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</si>
  <si>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</si>
  <si>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</si>
  <si>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</si>
  <si>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</si>
  <si>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</si>
  <si>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</si>
  <si>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</si>
  <si>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</si>
  <si>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</si>
  <si>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</si>
  <si>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</si>
  <si>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</si>
  <si>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</si>
  <si>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</si>
  <si>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</si>
  <si>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</si>
  <si>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</si>
  <si>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</si>
  <si>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</si>
  <si>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</si>
  <si>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</si>
  <si>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</si>
  <si>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</si>
  <si>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</si>
  <si>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</si>
  <si>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</si>
  <si>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</si>
  <si>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</si>
  <si>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</si>
  <si>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</si>
  <si>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</si>
  <si>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</si>
  <si>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</si>
  <si>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</si>
  <si>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</si>
  <si>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</si>
  <si>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</si>
  <si>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</si>
  <si>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</si>
  <si>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</si>
  <si>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</si>
  <si>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</si>
  <si>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</si>
  <si>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</si>
  <si>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</si>
  <si>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</si>
  <si>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</si>
  <si>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</si>
  <si>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</si>
  <si>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</si>
  <si>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</si>
  <si>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</si>
  <si>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</si>
  <si>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</si>
  <si>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</si>
  <si>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</si>
  <si>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</si>
  <si>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</si>
  <si>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</si>
  <si>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</si>
  <si>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</si>
  <si>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</si>
  <si>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</si>
  <si>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</si>
  <si>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</si>
  <si>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</si>
  <si>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</si>
  <si>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</si>
  <si>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</si>
  <si>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</si>
  <si>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</si>
  <si>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</si>
  <si>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</si>
  <si>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</si>
  <si>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</si>
  <si>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</si>
  <si>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</si>
  <si>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</si>
  <si>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</si>
  <si>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</si>
  <si>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</si>
  <si>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</si>
  <si>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</si>
  <si>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</si>
  <si>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</si>
  <si>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</si>
  <si>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</si>
  <si>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</si>
  <si>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</si>
  <si>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</si>
  <si>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</si>
  <si>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</si>
  <si>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</si>
  <si>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</si>
  <si>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</si>
  <si>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</si>
  <si>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</si>
  <si>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</si>
  <si>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</si>
  <si>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</si>
  <si>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</si>
  <si>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</si>
  <si>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</si>
  <si>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</si>
  <si>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</si>
  <si>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</si>
  <si>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</si>
  <si>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</si>
  <si>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</si>
  <si>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</si>
  <si>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</si>
  <si>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</si>
  <si>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</si>
  <si>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</si>
  <si>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</si>
  <si>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</si>
  <si>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</si>
  <si>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</si>
  <si>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</si>
  <si>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</si>
  <si>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</si>
  <si>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</si>
  <si>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</si>
  <si>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</si>
  <si>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</si>
  <si>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</si>
  <si>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</si>
  <si>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</si>
  <si>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</si>
  <si>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</si>
  <si>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</si>
  <si>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</si>
  <si>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</si>
  <si>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</si>
  <si>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</si>
  <si>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</si>
  <si>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</si>
  <si>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</si>
  <si>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</si>
  <si>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</si>
  <si>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</si>
  <si>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</si>
  <si>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</si>
  <si>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</si>
  <si>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</si>
  <si>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</si>
  <si>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</si>
  <si>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</si>
  <si>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</si>
  <si>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</si>
  <si>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</si>
  <si>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</si>
  <si>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</si>
  <si>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</si>
  <si>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</si>
  <si>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</si>
  <si>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</si>
  <si>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</si>
  <si>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</si>
  <si>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</si>
  <si>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</si>
  <si>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</si>
  <si>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</si>
  <si>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</si>
  <si>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</si>
  <si>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</si>
  <si>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</si>
  <si>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</si>
  <si>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</si>
  <si>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</si>
  <si>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</si>
  <si>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</si>
  <si>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</si>
  <si>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</si>
  <si>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</si>
  <si>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</si>
  <si>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</si>
  <si>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</si>
  <si>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</si>
  <si>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</si>
  <si>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</si>
  <si>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</si>
  <si>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</si>
  <si>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</si>
  <si>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</si>
  <si>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</si>
  <si>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</si>
  <si>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</si>
  <si>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</si>
  <si>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</si>
  <si>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</si>
  <si>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</si>
  <si>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</si>
  <si>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</si>
  <si>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</si>
  <si>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</si>
  <si>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</si>
  <si>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</si>
  <si>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</si>
  <si>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</si>
  <si>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</si>
  <si>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</si>
  <si>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</si>
  <si>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</si>
  <si>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</si>
  <si>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</si>
  <si>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</si>
  <si>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</si>
  <si>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</si>
  <si>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</si>
  <si>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</si>
  <si>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</si>
  <si>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</si>
  <si>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</si>
  <si>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</si>
  <si>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</si>
  <si>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</si>
  <si>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</si>
  <si>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</si>
  <si>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</si>
  <si>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</si>
  <si>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</si>
  <si>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</si>
  <si>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</si>
  <si>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</si>
  <si>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</si>
  <si>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</si>
  <si>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</si>
  <si>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</si>
  <si>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</si>
  <si>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</si>
  <si>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</si>
  <si>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</si>
  <si>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</si>
  <si>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</si>
  <si>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</si>
  <si>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</si>
  <si>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</si>
  <si>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</si>
  <si>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</si>
  <si>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</si>
  <si>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</si>
  <si>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</si>
  <si>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</si>
  <si>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</si>
  <si>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</si>
  <si>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</si>
  <si>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</si>
  <si>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</si>
  <si>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</si>
  <si>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</si>
  <si>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</si>
  <si>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</si>
  <si>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</si>
  <si>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</si>
  <si>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</si>
  <si>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</si>
  <si>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</si>
  <si>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</si>
  <si>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</si>
  <si>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</si>
  <si>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</si>
  <si>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</si>
  <si>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</si>
  <si>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</si>
  <si>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</si>
  <si>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</si>
  <si>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</si>
  <si>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</si>
  <si>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</si>
  <si>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</si>
  <si>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</si>
  <si>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</si>
  <si>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</si>
  <si>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</si>
  <si>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</si>
  <si>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</si>
  <si>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</si>
  <si>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</si>
  <si>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</si>
  <si>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</si>
  <si>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</si>
  <si>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</si>
  <si>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</si>
  <si>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</si>
  <si>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</si>
  <si>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</si>
  <si>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</si>
  <si>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</si>
  <si>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</si>
  <si>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</si>
  <si>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</si>
  <si>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</si>
  <si>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</si>
  <si>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</si>
  <si>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</si>
  <si>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</si>
  <si>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</si>
  <si>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</si>
  <si>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</si>
  <si>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</si>
  <si>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</si>
  <si>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</si>
  <si>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</si>
  <si>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</si>
  <si>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</si>
  <si>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</si>
  <si>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</si>
  <si>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</si>
  <si>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</si>
  <si>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</si>
  <si>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</si>
  <si>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</si>
  <si>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</si>
  <si>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</si>
  <si>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</si>
  <si>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</si>
  <si>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</si>
  <si>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</si>
  <si>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</si>
  <si>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</si>
  <si>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</si>
  <si>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</si>
  <si>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</si>
  <si>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</si>
  <si>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</si>
  <si>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</si>
  <si>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</si>
  <si>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</si>
  <si>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</si>
  <si>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</si>
  <si>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</si>
  <si>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</si>
  <si>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</si>
  <si>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</si>
  <si>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</si>
  <si>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</si>
  <si>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</si>
  <si>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</si>
  <si>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</si>
  <si>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</si>
  <si>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</si>
  <si>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</si>
  <si>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</si>
  <si>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</si>
  <si>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</si>
  <si>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</si>
  <si>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</si>
  <si>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</si>
  <si>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</si>
  <si>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</si>
  <si>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</si>
  <si>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</si>
  <si>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</si>
  <si>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</si>
  <si>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</si>
  <si>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</si>
  <si>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</si>
  <si>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</si>
  <si>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</si>
  <si>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</si>
  <si>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</si>
  <si>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</si>
  <si>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</si>
  <si>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</si>
  <si>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</si>
  <si>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</si>
  <si>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</si>
  <si>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</si>
  <si>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</si>
  <si>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</si>
  <si>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</si>
  <si>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</si>
  <si>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</si>
  <si>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</si>
  <si>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</si>
  <si>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</si>
  <si>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</si>
  <si>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</si>
  <si>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</si>
  <si>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</si>
  <si>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</si>
  <si>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</si>
  <si>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</si>
  <si>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</si>
  <si>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</si>
  <si>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</si>
  <si>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</si>
  <si>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</si>
  <si>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</si>
  <si>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</si>
  <si>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</si>
  <si>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</si>
  <si>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</si>
  <si>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</si>
  <si>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</si>
  <si>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</si>
  <si>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</si>
  <si>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</si>
  <si>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</si>
  <si>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</si>
  <si>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</si>
  <si>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</si>
  <si>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</si>
  <si>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</si>
  <si>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</si>
  <si>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</si>
  <si>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</si>
  <si>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</si>
  <si>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</si>
  <si>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</si>
  <si>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</si>
  <si>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</si>
  <si>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</si>
  <si>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</si>
  <si>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</si>
  <si>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</si>
  <si>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</si>
  <si>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</si>
  <si>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</si>
  <si>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</si>
  <si>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</si>
  <si>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</si>
  <si>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</si>
  <si>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</si>
  <si>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</si>
  <si>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</si>
  <si>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</si>
  <si>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</si>
  <si>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</si>
  <si>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</si>
  <si>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</si>
  <si>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</si>
  <si>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</si>
  <si>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</si>
  <si>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</si>
  <si>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</si>
  <si>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</si>
  <si>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</si>
  <si>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</si>
  <si>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</si>
  <si>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</si>
  <si>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</si>
  <si>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</si>
  <si>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</si>
  <si>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</si>
  <si>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</si>
  <si>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</si>
  <si>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</si>
  <si>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</si>
  <si>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</si>
  <si>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</si>
  <si>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</si>
  <si>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</si>
  <si>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</si>
  <si>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</si>
  <si>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</si>
  <si>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</si>
  <si>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</si>
  <si>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</si>
  <si>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</si>
  <si>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</si>
  <si>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</si>
  <si>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</si>
  <si>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</si>
  <si>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</si>
  <si>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</si>
  <si>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</si>
  <si>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</si>
  <si>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</si>
  <si>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</si>
  <si>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</si>
  <si>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</si>
  <si>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</si>
  <si>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</si>
  <si>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</si>
  <si>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</si>
  <si>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</si>
  <si>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</si>
  <si>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</si>
  <si>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</si>
  <si>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</si>
  <si>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</si>
  <si>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</si>
  <si>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</si>
  <si>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</si>
  <si>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</si>
  <si>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</si>
  <si>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</si>
  <si>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</si>
  <si>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</si>
  <si>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</si>
  <si>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</si>
  <si>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</si>
  <si>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</si>
  <si>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</si>
  <si>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</si>
  <si>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</si>
  <si>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</si>
  <si>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</si>
  <si>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</si>
  <si>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</si>
  <si>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</si>
  <si>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</si>
  <si>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</si>
  <si>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</si>
  <si>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</si>
  <si>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</si>
  <si>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</si>
  <si>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</si>
  <si>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</si>
  <si>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</si>
  <si>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</si>
  <si>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</si>
  <si>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</si>
  <si>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</si>
  <si>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</si>
  <si>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</si>
  <si>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</si>
  <si>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</si>
  <si>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</si>
  <si>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</si>
  <si>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</si>
  <si>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</si>
  <si>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</si>
  <si>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</si>
  <si>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</si>
  <si>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</si>
  <si>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</si>
  <si>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</si>
  <si>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</si>
  <si>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</si>
  <si>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</si>
  <si>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</si>
  <si>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</si>
  <si>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</si>
  <si>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</si>
  <si>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</si>
  <si>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</si>
  <si>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</si>
  <si>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</si>
  <si>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</si>
  <si>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</si>
  <si>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</si>
  <si>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</si>
  <si>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</si>
  <si>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</si>
  <si>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</si>
  <si>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</si>
  <si>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</si>
  <si>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</si>
  <si>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</si>
  <si>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</si>
  <si>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</si>
  <si>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</si>
  <si>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</si>
  <si>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</si>
  <si>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</si>
  <si>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</si>
  <si>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</si>
  <si>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</si>
  <si>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</si>
  <si>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</si>
  <si>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</si>
  <si>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</si>
  <si>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</si>
  <si>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</si>
  <si>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</si>
  <si>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</si>
  <si>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</si>
  <si>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</si>
  <si>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</si>
  <si>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</si>
  <si>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</si>
  <si>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</si>
  <si>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</si>
  <si>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</si>
  <si>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</si>
  <si>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</si>
  <si>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</si>
  <si>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</si>
  <si>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</si>
  <si>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</si>
  <si>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</si>
  <si>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</si>
  <si>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</si>
  <si>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</si>
  <si>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</si>
  <si>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</si>
  <si>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</si>
  <si>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</si>
  <si>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</si>
  <si>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</si>
  <si>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</si>
  <si>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</si>
  <si>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</si>
  <si>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</si>
  <si>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</si>
  <si>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</si>
  <si>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</si>
  <si>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</si>
  <si>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</si>
  <si>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</si>
  <si>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</si>
  <si>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</si>
  <si>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</si>
  <si>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</si>
  <si>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</si>
  <si>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</si>
  <si>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</si>
  <si>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</si>
  <si>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</si>
  <si>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</si>
  <si>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</si>
  <si>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</si>
  <si>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</si>
  <si>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</si>
  <si>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</si>
  <si>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</si>
  <si>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</si>
  <si>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</si>
  <si>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</si>
  <si>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</si>
  <si>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</si>
  <si>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</si>
  <si>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</si>
  <si>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</si>
  <si>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</si>
  <si>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</si>
  <si>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</si>
  <si>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</si>
  <si>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</si>
  <si>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</si>
  <si>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</si>
  <si>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</si>
  <si>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</si>
  <si>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</si>
  <si>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</si>
  <si>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</si>
  <si>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</si>
  <si>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</si>
  <si>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</si>
  <si>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</si>
  <si>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</si>
  <si>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</si>
  <si>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</si>
  <si>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</si>
  <si>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</si>
  <si>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</si>
  <si>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</si>
  <si>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</si>
  <si>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</si>
  <si>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</si>
  <si>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</si>
  <si>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</si>
  <si>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</si>
  <si>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</si>
  <si>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</si>
  <si>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</si>
  <si>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</si>
  <si>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</si>
  <si>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</si>
  <si>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</si>
  <si>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</si>
  <si>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</si>
  <si>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</si>
  <si>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</si>
  <si>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</si>
  <si>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</si>
  <si>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</si>
  <si>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</si>
  <si>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</si>
  <si>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</si>
  <si>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</si>
  <si>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</si>
  <si>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</si>
  <si>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</si>
  <si>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</si>
  <si>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</si>
  <si>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</si>
  <si>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</si>
  <si>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</si>
  <si>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</si>
  <si>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</si>
  <si>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</si>
  <si>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</si>
  <si>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</si>
  <si>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</si>
  <si>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</si>
  <si>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</si>
  <si>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</si>
  <si>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</si>
  <si>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</si>
  <si>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</si>
  <si>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</si>
  <si>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</si>
  <si>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</si>
  <si>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</si>
  <si>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</si>
  <si>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</si>
  <si>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</si>
  <si>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</si>
  <si>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</si>
  <si>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</si>
  <si>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</si>
  <si>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</si>
  <si>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</si>
  <si>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</si>
  <si>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</si>
  <si>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</si>
  <si>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</si>
  <si>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</si>
  <si>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</si>
  <si>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</si>
  <si>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</si>
  <si>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</si>
  <si>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</si>
  <si>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</si>
  <si>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</si>
  <si>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</si>
  <si>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</si>
  <si>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</si>
  <si>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</si>
  <si>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</si>
  <si>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</si>
  <si>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</si>
  <si>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</si>
  <si>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</si>
  <si>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</si>
  <si>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</si>
  <si>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</si>
  <si>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</si>
  <si>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</si>
  <si>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</si>
  <si>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</si>
  <si>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</si>
  <si>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</si>
  <si>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</si>
  <si>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</si>
  <si>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</si>
  <si>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</si>
  <si>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</si>
  <si>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</si>
  <si>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</si>
  <si>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</si>
  <si>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</si>
  <si>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</si>
  <si>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</si>
  <si>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</si>
  <si>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</si>
  <si>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</si>
  <si>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</si>
  <si>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</si>
  <si>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</si>
  <si>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</si>
  <si>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</si>
  <si>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</si>
  <si>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</si>
  <si>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</si>
  <si>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</si>
  <si>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</si>
  <si>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</si>
  <si>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</si>
  <si>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</si>
  <si>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</si>
  <si>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</si>
  <si>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</si>
  <si>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</si>
  <si>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</si>
  <si>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</si>
  <si>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</si>
  <si>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</si>
  <si>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</si>
  <si>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</si>
  <si>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</si>
  <si>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</si>
  <si>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</si>
  <si>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</si>
  <si>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</si>
  <si>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</si>
  <si>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</si>
  <si>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</si>
  <si>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</si>
  <si>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</si>
  <si>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</si>
  <si>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</si>
  <si>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</si>
  <si>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</si>
  <si>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</si>
  <si>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</si>
  <si>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</si>
  <si>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</si>
  <si>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</si>
  <si>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</si>
  <si>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</si>
  <si>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</si>
  <si>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</si>
  <si>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</si>
  <si>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</si>
  <si>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</si>
  <si>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</si>
  <si>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</si>
  <si>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</si>
  <si>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</si>
  <si>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</si>
  <si>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</si>
  <si>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</si>
  <si>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</si>
  <si>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</si>
  <si>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</si>
  <si>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</si>
  <si>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</si>
  <si>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</si>
  <si>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</si>
  <si>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</si>
  <si>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</si>
  <si>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</si>
  <si>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</si>
  <si>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</si>
  <si>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</si>
  <si>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</si>
  <si>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</si>
  <si>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</si>
  <si>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</si>
  <si>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</si>
  <si>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</si>
  <si>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</si>
  <si>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</si>
  <si>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</si>
  <si>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</si>
  <si>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</si>
  <si>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</si>
  <si>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</si>
  <si>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</si>
  <si>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</si>
  <si>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</si>
  <si>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</si>
  <si>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</si>
  <si>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</si>
  <si>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</si>
  <si>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</si>
  <si>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</si>
  <si>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</si>
  <si>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</si>
  <si>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</si>
  <si>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</si>
  <si>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</si>
  <si>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</si>
  <si>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</si>
  <si>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</si>
  <si>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</si>
  <si>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</si>
  <si>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</si>
  <si>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</si>
  <si>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</si>
  <si>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</si>
  <si>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</si>
  <si>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</si>
  <si>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</si>
  <si>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</si>
  <si>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</si>
  <si>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</si>
  <si>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</si>
  <si>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</si>
  <si>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</si>
  <si>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</si>
  <si>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</si>
  <si>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</si>
  <si>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</si>
  <si>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</si>
  <si>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</si>
  <si>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</si>
  <si>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</si>
  <si>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</si>
  <si>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</si>
  <si>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</si>
  <si>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</si>
  <si>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</si>
  <si>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</si>
  <si>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</si>
  <si>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</si>
  <si>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</si>
  <si>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</si>
  <si>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</si>
  <si>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</si>
  <si>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</si>
  <si>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</si>
  <si>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</si>
  <si>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</si>
  <si>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</si>
  <si>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</si>
  <si>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</si>
  <si>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</si>
  <si>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</si>
  <si>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</si>
  <si>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</si>
  <si>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</si>
  <si>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</si>
  <si>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</si>
  <si>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</si>
  <si>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</si>
  <si>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</si>
  <si>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</si>
  <si>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</si>
  <si>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</si>
  <si>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</si>
  <si>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</si>
  <si>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</si>
  <si>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</si>
  <si>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</si>
  <si>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</si>
  <si>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</si>
  <si>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</si>
  <si>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</si>
  <si>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</si>
  <si>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</si>
  <si>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</si>
  <si>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</si>
  <si>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</si>
  <si>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</si>
  <si>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</si>
  <si>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</si>
  <si>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</si>
  <si>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</si>
  <si>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</si>
  <si>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</si>
  <si>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</si>
  <si>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</si>
  <si>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</si>
  <si>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</si>
  <si>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</si>
  <si>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</si>
  <si>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</si>
  <si>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</si>
  <si>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</si>
  <si>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</si>
  <si>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</si>
  <si>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</si>
  <si>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</si>
  <si>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</si>
  <si>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</si>
  <si>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</si>
  <si>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</si>
  <si>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</si>
  <si>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</si>
  <si>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</si>
  <si>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</si>
  <si>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</si>
  <si>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</si>
  <si>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</si>
  <si>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</si>
  <si>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</si>
  <si>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</si>
  <si>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</si>
  <si>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</si>
  <si>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</si>
  <si>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</si>
  <si>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</si>
  <si>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</si>
  <si>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</si>
  <si>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</si>
  <si>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</si>
  <si>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</si>
  <si>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</si>
  <si>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</si>
  <si>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</si>
  <si>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</si>
  <si>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</si>
  <si>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</si>
  <si>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</si>
  <si>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</si>
  <si>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</si>
  <si>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</si>
  <si>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</si>
  <si>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</si>
  <si>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</si>
  <si>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</si>
  <si>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</si>
  <si>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</si>
  <si>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</si>
  <si>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</si>
  <si>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</si>
  <si>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</si>
  <si>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</si>
  <si>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</si>
  <si>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</si>
  <si>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</si>
  <si>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</si>
  <si>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</si>
  <si>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</si>
  <si>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</si>
  <si>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</si>
  <si>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</si>
  <si>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</si>
  <si>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</si>
  <si>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</si>
  <si>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</si>
  <si>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</si>
  <si>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</si>
  <si>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</si>
  <si>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</si>
  <si>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</si>
  <si>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</si>
  <si>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</si>
  <si>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</si>
  <si>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</si>
  <si>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</si>
  <si>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</si>
  <si>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</si>
  <si>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</si>
  <si>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</si>
  <si>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</si>
  <si>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</si>
  <si>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</si>
  <si>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</si>
  <si>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</si>
  <si>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</si>
  <si>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</si>
  <si>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</si>
  <si>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</si>
  <si>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</si>
  <si>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</si>
  <si>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</si>
  <si>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</si>
  <si>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</si>
  <si>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</si>
  <si>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</si>
  <si>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</si>
  <si>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</si>
  <si>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</si>
  <si>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</si>
  <si>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</si>
  <si>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</si>
  <si>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</si>
  <si>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</si>
  <si>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</si>
  <si>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</si>
  <si>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</si>
  <si>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</si>
  <si>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</si>
  <si>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</si>
  <si>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</si>
  <si>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</si>
  <si>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</si>
  <si>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</si>
  <si>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</si>
  <si>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</si>
  <si>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</si>
  <si>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</si>
  <si>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</si>
  <si>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</si>
  <si>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</si>
  <si>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</si>
  <si>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</si>
  <si>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</si>
  <si>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</si>
  <si>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</si>
  <si>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</si>
  <si>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</si>
  <si>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</si>
  <si>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</si>
  <si>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</si>
  <si>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</si>
  <si>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</si>
  <si>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</si>
  <si>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</si>
  <si>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</si>
  <si>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</si>
  <si>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</si>
  <si>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</si>
  <si>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</si>
  <si>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</si>
  <si>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</si>
  <si>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</si>
  <si>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</si>
  <si>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</si>
  <si>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</si>
  <si>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</si>
  <si>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</si>
  <si>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</si>
  <si>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</si>
  <si>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</si>
  <si>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</si>
  <si>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</si>
  <si>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</si>
  <si>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</si>
  <si>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</si>
  <si>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</si>
  <si>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</si>
  <si>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</si>
  <si>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</si>
  <si>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</si>
  <si>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</si>
  <si>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</si>
  <si>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</si>
  <si>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</si>
  <si>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</si>
  <si>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</si>
  <si>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</si>
  <si>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</si>
  <si>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</si>
  <si>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</si>
  <si>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</si>
  <si>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</si>
  <si>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</si>
  <si>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</si>
  <si>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</si>
  <si>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</si>
  <si>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</si>
  <si>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</si>
  <si>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</si>
  <si>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</si>
  <si>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</si>
  <si>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</si>
  <si>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</si>
  <si>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</si>
  <si>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</si>
  <si>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</si>
  <si>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</si>
  <si>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</si>
  <si>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</si>
  <si>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</si>
  <si>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</si>
  <si>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</si>
  <si>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</si>
  <si>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</si>
  <si>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</si>
  <si>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</si>
  <si>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</si>
  <si>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</si>
  <si>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</si>
  <si>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</si>
  <si>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</si>
  <si>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</si>
  <si>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</si>
  <si>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</si>
  <si>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</si>
  <si>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</si>
  <si>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</si>
  <si>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</si>
  <si>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</si>
  <si>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</si>
  <si>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</si>
  <si>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</si>
  <si>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</si>
  <si>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</si>
  <si>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</si>
  <si>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</si>
  <si>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</si>
  <si>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</si>
  <si>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</si>
  <si>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</si>
  <si>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</si>
  <si>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</si>
  <si>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</si>
  <si>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</si>
  <si>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</si>
  <si>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</si>
  <si>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</si>
  <si>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</si>
  <si>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</si>
  <si>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</si>
  <si>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</si>
  <si>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</si>
  <si>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</si>
  <si>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</si>
  <si>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</si>
  <si>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</si>
  <si>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</si>
  <si>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</si>
  <si>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</si>
  <si>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</si>
  <si>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</si>
  <si>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</si>
  <si>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</si>
  <si>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</si>
  <si>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</si>
  <si>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</si>
  <si>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</si>
  <si>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</si>
  <si>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</si>
  <si>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</si>
  <si>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</si>
  <si>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</si>
  <si>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</si>
  <si>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</si>
  <si>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</si>
  <si>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</si>
  <si>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</si>
  <si>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</si>
  <si>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</si>
  <si>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</si>
  <si>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</si>
  <si>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</si>
  <si>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</si>
  <si>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</si>
  <si>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</si>
  <si>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</si>
  <si>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</si>
  <si>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</si>
  <si>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</si>
  <si>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</si>
  <si>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</si>
  <si>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</si>
  <si>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</si>
  <si>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</si>
  <si>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</si>
  <si>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</si>
  <si>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</si>
  <si>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</si>
  <si>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</si>
  <si>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</si>
  <si>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</si>
  <si>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</si>
  <si>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</si>
  <si>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</si>
  <si>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</si>
  <si>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</si>
  <si>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</si>
  <si>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</si>
  <si>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</si>
  <si>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</si>
  <si>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</si>
  <si>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</si>
  <si>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</si>
  <si>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</si>
  <si>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</si>
  <si>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</si>
  <si>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</si>
  <si>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</si>
  <si>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</si>
  <si>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</si>
  <si>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</si>
  <si>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</si>
  <si>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</si>
  <si>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</si>
  <si>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</si>
  <si>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</si>
  <si>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</si>
  <si>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</si>
  <si>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</si>
  <si>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</si>
  <si>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</si>
  <si>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</si>
  <si>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</si>
  <si>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</si>
  <si>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</si>
  <si>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</si>
  <si>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</si>
  <si>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</si>
  <si>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</si>
  <si>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</si>
  <si>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</si>
  <si>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</si>
  <si>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</si>
  <si>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</si>
  <si>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</si>
  <si>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</si>
  <si>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</si>
  <si>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</si>
  <si>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</si>
  <si>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</si>
  <si>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</si>
  <si>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</si>
  <si>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</si>
  <si>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</si>
  <si>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</si>
  <si>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</si>
  <si>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</si>
  <si>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</si>
  <si>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</si>
  <si>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</si>
  <si>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</si>
  <si>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</si>
  <si>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</si>
  <si>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</si>
  <si>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</si>
  <si>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</si>
  <si>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</si>
  <si>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</si>
  <si>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</si>
  <si>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</si>
  <si>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</si>
  <si>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</si>
  <si>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</si>
  <si>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</si>
  <si>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</si>
  <si>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</si>
  <si>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</si>
  <si>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</si>
  <si>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</si>
  <si>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</si>
  <si>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</si>
  <si>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</si>
  <si>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</si>
  <si>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</si>
  <si>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</si>
  <si>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</si>
  <si>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</si>
  <si>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</si>
  <si>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</si>
  <si>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</si>
  <si>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</si>
  <si>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</si>
  <si>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</si>
  <si>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</si>
  <si>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</si>
  <si>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</si>
  <si>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</si>
  <si>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</si>
  <si>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</si>
  <si>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</si>
  <si>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</si>
  <si>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</si>
  <si>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</si>
  <si>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</si>
  <si>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</si>
  <si>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</si>
  <si>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</si>
  <si>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</si>
  <si>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</si>
  <si>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</si>
  <si>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</si>
  <si>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</si>
  <si>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</si>
  <si>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</si>
  <si>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</si>
  <si>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</si>
  <si>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</si>
  <si>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</si>
  <si>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</si>
  <si>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</si>
  <si>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</si>
  <si>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</si>
  <si>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</si>
  <si>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</si>
  <si>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</si>
  <si>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</si>
  <si>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</si>
  <si>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</si>
  <si>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</si>
  <si>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</si>
  <si>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</si>
  <si>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</si>
  <si>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</si>
  <si>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</si>
  <si>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</si>
  <si>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</si>
  <si>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</si>
  <si>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</si>
  <si>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</si>
  <si>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</si>
  <si>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</si>
  <si>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</si>
  <si>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</si>
  <si>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</si>
  <si>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</si>
  <si>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</si>
  <si>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</si>
  <si>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</si>
  <si>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</si>
  <si>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</si>
  <si>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</si>
  <si>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</si>
  <si>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</si>
  <si>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</si>
  <si>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</si>
  <si>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</si>
  <si>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</si>
  <si>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</si>
  <si>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</si>
  <si>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</si>
  <si>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</si>
  <si>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</si>
  <si>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</si>
  <si>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</si>
  <si>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</si>
  <si>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</si>
  <si>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</si>
  <si>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</si>
  <si>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</si>
  <si>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</si>
  <si>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</si>
  <si>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</si>
  <si>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</si>
  <si>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</si>
  <si>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</si>
  <si>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</si>
  <si>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</si>
  <si>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</si>
  <si>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</si>
  <si>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</si>
  <si>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</si>
  <si>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</si>
  <si>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</si>
  <si>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</si>
  <si>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</si>
  <si>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</si>
  <si>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</si>
  <si>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</si>
  <si>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</si>
  <si>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</si>
  <si>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</si>
  <si>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</si>
  <si>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</si>
  <si>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</si>
  <si>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</si>
  <si>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</si>
  <si>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</si>
  <si>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</si>
  <si>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</si>
  <si>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</si>
  <si>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</si>
  <si>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</si>
  <si>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</si>
  <si>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</si>
  <si>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</si>
  <si>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</si>
  <si>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</si>
  <si>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</si>
  <si>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</si>
  <si>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</si>
  <si>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</si>
  <si>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</si>
  <si>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</si>
  <si>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</si>
  <si>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</si>
  <si>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</si>
  <si>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</si>
  <si>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</si>
  <si>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</si>
  <si>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</si>
  <si>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</si>
  <si>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</si>
  <si>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</si>
  <si>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</si>
  <si>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</si>
  <si>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</si>
  <si>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</si>
  <si>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</si>
  <si>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</si>
  <si>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</si>
  <si>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</si>
  <si>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</si>
  <si>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</si>
  <si>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</si>
  <si>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</si>
  <si>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</si>
  <si>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</si>
  <si>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</si>
  <si>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</si>
  <si>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</si>
  <si>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</si>
  <si>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</si>
  <si>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</si>
  <si>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</si>
  <si>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</si>
  <si>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</si>
  <si>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</si>
  <si>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</si>
  <si>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</si>
  <si>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</si>
  <si>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</si>
  <si>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</si>
  <si>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</si>
  <si>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</si>
  <si>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</si>
  <si>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</si>
  <si>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</si>
  <si>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</si>
  <si>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</si>
  <si>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</si>
  <si>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</si>
  <si>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</si>
  <si>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</si>
  <si>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</si>
  <si>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</si>
  <si>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</si>
  <si>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</si>
  <si>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</si>
  <si>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</si>
  <si>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</si>
  <si>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</si>
  <si>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</si>
  <si>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</si>
  <si>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</si>
  <si>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</si>
  <si>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</si>
  <si>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</si>
  <si>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</si>
  <si>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</si>
  <si>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</si>
  <si>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</si>
  <si>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</si>
  <si>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</si>
  <si>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</si>
  <si>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</si>
  <si>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</si>
  <si>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</si>
  <si>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</si>
  <si>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</si>
  <si>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</si>
  <si>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</si>
  <si>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</si>
  <si>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</si>
  <si>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</si>
  <si>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</si>
  <si>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</si>
  <si>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</si>
  <si>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</si>
  <si>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</si>
  <si>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</si>
  <si>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</si>
  <si>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</si>
  <si>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</si>
  <si>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</si>
  <si>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</si>
  <si>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</si>
  <si>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</si>
  <si>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</si>
  <si>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</si>
  <si>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</si>
  <si>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</si>
  <si>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</si>
  <si>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</si>
  <si>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</si>
  <si>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</si>
  <si>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</si>
  <si>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</si>
  <si>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</si>
  <si>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</si>
  <si>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</si>
  <si>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</si>
  <si>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</si>
  <si>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</si>
  <si>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</si>
  <si>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</si>
  <si>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</si>
  <si>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</si>
  <si>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</si>
  <si>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</si>
  <si>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</si>
  <si>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</si>
  <si>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</si>
  <si>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</si>
  <si>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</si>
  <si>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</si>
  <si>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</si>
  <si>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</si>
  <si>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</si>
  <si>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</si>
  <si>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</si>
  <si>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</si>
  <si>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</si>
  <si>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</si>
  <si>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</si>
  <si>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</si>
  <si>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</si>
  <si>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</si>
  <si>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</si>
  <si>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</si>
  <si>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</si>
  <si>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</si>
  <si>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</si>
  <si>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</si>
  <si>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</si>
  <si>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</si>
  <si>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</si>
  <si>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</si>
  <si>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</si>
  <si>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</si>
  <si>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</si>
  <si>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</si>
  <si>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</si>
  <si>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</si>
  <si>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</si>
  <si>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</si>
  <si>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</si>
  <si>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</si>
  <si>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</si>
  <si>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</si>
  <si>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</si>
  <si>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</si>
  <si>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</si>
  <si>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</si>
  <si>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</si>
  <si>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</si>
  <si>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</si>
  <si>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</si>
  <si>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</si>
  <si>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</si>
  <si>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</si>
  <si>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</si>
  <si>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</si>
  <si>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</si>
  <si>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</si>
  <si>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</si>
  <si>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</si>
  <si>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</si>
  <si>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</si>
  <si>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</si>
  <si>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</si>
  <si>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</si>
  <si>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</si>
  <si>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</si>
  <si>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</si>
  <si>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</si>
  <si>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</si>
  <si>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</si>
  <si>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</si>
  <si>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</si>
  <si>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</si>
  <si>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</si>
  <si>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</si>
  <si>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</si>
  <si>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</si>
  <si>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</si>
  <si>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</si>
  <si>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</si>
  <si>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</si>
  <si>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</si>
  <si>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</si>
  <si>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</si>
  <si>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</si>
  <si>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</si>
  <si>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</si>
  <si>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</si>
  <si>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</si>
  <si>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</si>
  <si>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</si>
  <si>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</si>
  <si>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</si>
  <si>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</si>
  <si>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</si>
  <si>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</si>
  <si>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</si>
  <si>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</si>
  <si>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</si>
  <si>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</si>
  <si>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</si>
  <si>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</si>
  <si>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</si>
  <si>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</si>
  <si>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</si>
  <si>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</si>
  <si>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</si>
  <si>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</si>
  <si>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</si>
  <si>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</si>
  <si>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</si>
  <si>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</si>
  <si>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</si>
  <si>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</si>
  <si>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</si>
  <si>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</si>
  <si>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</si>
  <si>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</si>
  <si>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</si>
  <si>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</si>
  <si>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</si>
  <si>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</si>
  <si>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</si>
  <si>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</si>
  <si>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</si>
  <si>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</si>
  <si>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</si>
  <si>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</si>
  <si>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</si>
  <si>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</si>
  <si>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</si>
  <si>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</si>
  <si>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</si>
  <si>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</si>
  <si>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</si>
  <si>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</si>
  <si>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</si>
  <si>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</si>
  <si>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</si>
  <si>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</si>
  <si>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</si>
  <si>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</si>
  <si>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</si>
  <si>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</si>
  <si>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</si>
  <si>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</si>
  <si>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</si>
  <si>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</si>
  <si>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</si>
  <si>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</si>
  <si>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</si>
  <si>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</si>
  <si>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</si>
  <si>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</si>
  <si>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</si>
  <si>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</si>
  <si>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</si>
  <si>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</si>
  <si>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</si>
  <si>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</si>
  <si>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</si>
  <si>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</si>
  <si>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</si>
  <si>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</si>
  <si>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</si>
  <si>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</si>
  <si>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</si>
  <si>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</si>
  <si>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</si>
  <si>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</si>
  <si>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</si>
  <si>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</si>
  <si>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</si>
  <si>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</si>
  <si>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</si>
  <si>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</si>
  <si>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</si>
  <si>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</si>
  <si>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</si>
  <si>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</si>
  <si>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</si>
  <si>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</si>
  <si>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</si>
  <si>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</si>
  <si>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</si>
  <si>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</si>
  <si>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</si>
  <si>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</si>
  <si>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</si>
  <si>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</si>
  <si>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</si>
  <si>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</si>
  <si>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</si>
  <si>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</si>
  <si>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</si>
  <si>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</si>
  <si>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</si>
  <si>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</si>
  <si>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</si>
  <si>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</si>
  <si>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</si>
  <si>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</si>
  <si>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</si>
  <si>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</si>
  <si>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</si>
  <si>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</si>
  <si>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</si>
  <si>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</si>
  <si>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</si>
  <si>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</si>
  <si>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</si>
  <si>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</si>
  <si>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</si>
  <si>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</si>
  <si>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</si>
  <si>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</si>
  <si>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</si>
  <si>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</si>
  <si>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</si>
  <si>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</si>
  <si>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</si>
  <si>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</si>
  <si>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</si>
  <si>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</si>
  <si>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</si>
  <si>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</si>
  <si>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</si>
  <si>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</si>
  <si>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</si>
  <si>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</si>
  <si>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</si>
  <si>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</si>
  <si>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</si>
  <si>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</si>
  <si>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</si>
  <si>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</si>
  <si>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</si>
  <si>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</si>
  <si>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</si>
  <si>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</si>
  <si>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</si>
  <si>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</si>
  <si>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</si>
  <si>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</si>
  <si>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</si>
  <si>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</si>
  <si>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</si>
  <si>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</si>
  <si>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</si>
  <si>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</si>
  <si>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</si>
  <si>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</si>
  <si>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</si>
  <si>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</si>
  <si>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</si>
  <si>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</si>
  <si>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</si>
  <si>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</si>
  <si>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</si>
  <si>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</si>
  <si>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</si>
  <si>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</si>
  <si>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</si>
  <si>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</si>
  <si>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</si>
  <si>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</si>
  <si>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</si>
  <si>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</si>
  <si>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</si>
  <si>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</si>
  <si>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</si>
  <si>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</si>
  <si>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</si>
  <si>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</si>
  <si>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</si>
  <si>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</si>
  <si>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</si>
  <si>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</si>
  <si>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</si>
  <si>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</si>
  <si>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</si>
  <si>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</si>
  <si>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</si>
  <si>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</si>
  <si>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</si>
  <si>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</si>
  <si>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</si>
  <si>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</si>
  <si>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</si>
  <si>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</si>
  <si>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</si>
  <si>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</si>
  <si>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</si>
  <si>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</si>
  <si>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</si>
  <si>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</si>
  <si>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</si>
  <si>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</si>
  <si>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</si>
  <si>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</si>
  <si>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</si>
  <si>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</si>
  <si>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</si>
  <si>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</si>
  <si>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</si>
  <si>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</si>
  <si>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</si>
  <si>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</si>
  <si>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</si>
  <si>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</si>
  <si>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</si>
  <si>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</si>
  <si>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</si>
  <si>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</si>
  <si>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</si>
  <si>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</si>
  <si>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</si>
  <si>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</si>
  <si>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</si>
  <si>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</si>
  <si>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</si>
  <si>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</si>
  <si>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</si>
  <si>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</si>
  <si>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</si>
  <si>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</si>
  <si>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</si>
  <si>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</si>
  <si>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</si>
  <si>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</si>
  <si>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</si>
  <si>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</si>
  <si>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</si>
  <si>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</si>
  <si>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</si>
  <si>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</si>
  <si>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</si>
  <si>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</si>
  <si>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</si>
  <si>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</si>
  <si>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</si>
  <si>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</si>
  <si>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</si>
  <si>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</si>
  <si>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</si>
  <si>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</si>
  <si>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</si>
  <si>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</si>
  <si>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</si>
  <si>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</si>
  <si>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</si>
  <si>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</si>
  <si>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</si>
  <si>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</si>
  <si>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</si>
  <si>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</si>
  <si>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</si>
  <si>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</si>
  <si>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</si>
  <si>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</si>
  <si>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</si>
  <si>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</si>
  <si>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</si>
  <si>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</si>
  <si>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</si>
  <si>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</si>
  <si>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</si>
  <si>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</si>
  <si>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</si>
  <si>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</si>
  <si>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</si>
  <si>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</si>
  <si>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</si>
  <si>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</si>
  <si>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</si>
  <si>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</si>
  <si>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</si>
  <si>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</si>
  <si>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</si>
  <si>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</si>
  <si>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</si>
  <si>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</si>
  <si>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</si>
  <si>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</si>
  <si>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</si>
  <si>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</si>
  <si>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</si>
  <si>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</si>
  <si>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</si>
  <si>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</si>
  <si>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</si>
  <si>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</si>
  <si>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</si>
  <si>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</si>
  <si>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</si>
  <si>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</si>
  <si>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</si>
  <si>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</si>
  <si>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</si>
  <si>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</si>
  <si>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</si>
  <si>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</si>
  <si>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</si>
  <si>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</si>
  <si>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</si>
  <si>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</si>
  <si>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</si>
  <si>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</si>
  <si>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</si>
  <si>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</si>
  <si>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</si>
  <si>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</si>
  <si>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</si>
  <si>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</si>
  <si>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</si>
  <si>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</si>
  <si>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</si>
  <si>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</si>
  <si>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</si>
  <si>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</si>
  <si>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</si>
  <si>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</si>
  <si>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</si>
  <si>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</si>
  <si>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</si>
  <si>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</si>
  <si>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</si>
  <si>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</si>
  <si>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</si>
  <si>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</si>
  <si>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</si>
  <si>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</si>
  <si>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</si>
  <si>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</si>
  <si>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</si>
  <si>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</si>
  <si>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</si>
  <si>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</si>
  <si>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</si>
  <si>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</si>
  <si>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</si>
  <si>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</si>
  <si>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</si>
  <si>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</si>
  <si>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</si>
  <si>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</si>
  <si>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</si>
  <si>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</si>
  <si>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</si>
  <si>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</si>
  <si>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</si>
  <si>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</si>
  <si>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</si>
  <si>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</si>
  <si>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</si>
  <si>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</si>
  <si>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</si>
  <si>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</si>
  <si>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</si>
  <si>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</si>
  <si>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</si>
  <si>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</si>
  <si>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</si>
  <si>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</si>
  <si>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</si>
  <si>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</si>
  <si>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</si>
  <si>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</si>
  <si>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</si>
  <si>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</si>
  <si>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</si>
  <si>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</si>
  <si>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</si>
  <si>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</si>
  <si>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</si>
  <si>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</si>
  <si>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</si>
  <si>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</si>
  <si>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</si>
  <si>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</si>
  <si>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</si>
  <si>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</si>
  <si>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</si>
  <si>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</si>
  <si>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</si>
  <si>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</si>
  <si>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</si>
  <si>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</si>
  <si>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</si>
  <si>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</si>
  <si>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</si>
  <si>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</si>
  <si>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</si>
  <si>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</si>
  <si>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</si>
  <si>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</si>
  <si>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</si>
  <si>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</si>
  <si>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</si>
  <si>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</si>
  <si>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</si>
  <si>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</si>
  <si>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</si>
  <si>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</si>
  <si>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</si>
  <si>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</si>
  <si>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</si>
  <si>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</si>
  <si>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</si>
  <si>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</si>
  <si>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</si>
  <si>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</si>
  <si>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</si>
  <si>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</si>
  <si>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</si>
  <si>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</si>
  <si>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</si>
  <si>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</si>
  <si>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</si>
  <si>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</si>
  <si>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</si>
  <si>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</si>
  <si>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</si>
  <si>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</si>
  <si>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</si>
  <si>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</si>
  <si>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</si>
  <si>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</si>
  <si>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</si>
  <si>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</si>
  <si>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</si>
  <si>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</si>
  <si>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</si>
  <si>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</si>
  <si>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</si>
  <si>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</si>
  <si>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</si>
  <si>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</si>
  <si>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</si>
  <si>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</si>
  <si>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</si>
  <si>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</si>
  <si>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</si>
  <si>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</si>
  <si>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</si>
  <si>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</si>
  <si>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</si>
  <si>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</si>
  <si>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</si>
  <si>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</si>
  <si>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</si>
  <si>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</si>
  <si>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</si>
  <si>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</si>
  <si>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</si>
  <si>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</si>
  <si>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</si>
  <si>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</si>
  <si>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</si>
  <si>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</si>
  <si>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</si>
  <si>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</si>
  <si>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</si>
  <si>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</si>
  <si>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</si>
  <si>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</si>
  <si>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</si>
  <si>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</si>
  <si>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</si>
  <si>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</si>
  <si>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</si>
  <si>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</si>
  <si>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</si>
  <si>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</si>
  <si>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</si>
  <si>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</si>
  <si>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</si>
  <si>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</si>
  <si>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</si>
  <si>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</si>
  <si>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</si>
  <si>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</si>
  <si>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</si>
  <si>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</si>
  <si>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</si>
  <si>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</si>
  <si>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</si>
  <si>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</si>
  <si>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</si>
  <si>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</si>
  <si>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</si>
  <si>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</si>
  <si>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</si>
  <si>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</si>
  <si>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</si>
  <si>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</si>
  <si>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</si>
  <si>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</si>
  <si>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</si>
  <si>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</si>
  <si>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</si>
  <si>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</si>
  <si>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</si>
  <si>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</si>
  <si>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</si>
  <si>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</si>
  <si>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</si>
  <si>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</si>
  <si>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</si>
  <si>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</si>
  <si>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</si>
  <si>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</si>
  <si>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</si>
  <si>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</si>
  <si>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</si>
  <si>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</si>
  <si>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</si>
  <si>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</si>
  <si>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</si>
  <si>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</si>
  <si>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</si>
  <si>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</si>
  <si>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</si>
  <si>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</si>
  <si>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</si>
  <si>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</si>
  <si>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</si>
  <si>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</si>
  <si>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</si>
  <si>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</si>
  <si>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</si>
  <si>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</si>
  <si>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</si>
  <si>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</si>
  <si>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</si>
  <si>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</si>
  <si>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</si>
  <si>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</si>
  <si>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</si>
  <si>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</si>
  <si>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</si>
  <si>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</si>
  <si>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</si>
  <si>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</si>
  <si>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</si>
  <si>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</si>
  <si>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</si>
  <si>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</si>
  <si>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</si>
  <si>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</si>
  <si>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</si>
  <si>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</si>
  <si>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</si>
  <si>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</si>
  <si>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</si>
  <si>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</si>
  <si>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</si>
  <si>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</si>
  <si>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</si>
  <si>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</si>
  <si>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</si>
  <si>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</si>
  <si>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</si>
  <si>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</si>
  <si>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</si>
  <si>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</si>
  <si>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</si>
  <si>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</si>
  <si>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</si>
  <si>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</si>
  <si>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</si>
  <si>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</si>
  <si>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</si>
  <si>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</si>
  <si>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</si>
  <si>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</si>
  <si>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</si>
  <si>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</si>
  <si>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</si>
  <si>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</si>
  <si>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</si>
  <si>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</si>
  <si>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</si>
  <si>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</si>
  <si>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</si>
  <si>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</si>
  <si>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</si>
  <si>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</si>
  <si>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</si>
  <si>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</si>
  <si>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</si>
  <si>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</si>
  <si>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</si>
  <si>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</si>
  <si>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</si>
  <si>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</si>
  <si>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</si>
  <si>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</si>
  <si>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</si>
  <si>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</si>
  <si>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</si>
  <si>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</si>
  <si>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</si>
  <si>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</si>
  <si>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</si>
  <si>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</si>
  <si>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</si>
  <si>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</si>
  <si>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</si>
  <si>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</si>
  <si>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</si>
  <si>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</si>
  <si>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</si>
  <si>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</si>
  <si>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</si>
  <si>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</si>
  <si>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</si>
  <si>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</si>
  <si>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</si>
  <si>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</si>
  <si>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</si>
  <si>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</si>
  <si>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</si>
  <si>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</si>
  <si>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</si>
  <si>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</si>
  <si>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</si>
  <si>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</si>
  <si>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</si>
  <si>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</si>
  <si>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</si>
  <si>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</si>
  <si>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</si>
  <si>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</si>
  <si>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</si>
  <si>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</si>
  <si>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</si>
  <si>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</si>
  <si>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</si>
  <si>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</si>
  <si>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</si>
  <si>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</si>
  <si>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</si>
  <si>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</si>
  <si>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</si>
  <si>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</si>
  <si>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</si>
  <si>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</si>
  <si>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</si>
  <si>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</si>
  <si>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</si>
  <si>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</si>
  <si>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</si>
  <si>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</si>
  <si>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</si>
  <si>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</si>
  <si>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</si>
  <si>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</si>
  <si>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</si>
  <si>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</si>
  <si>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</si>
  <si>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</si>
  <si>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</si>
  <si>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</si>
  <si>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</si>
  <si>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</si>
  <si>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</si>
  <si>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</si>
  <si>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</si>
  <si>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</si>
  <si>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</si>
  <si>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</si>
  <si>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</si>
  <si>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</si>
  <si>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</si>
  <si>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</si>
  <si>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</si>
  <si>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</si>
  <si>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</si>
  <si>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</si>
  <si>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</si>
  <si>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</si>
  <si>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</si>
  <si>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</si>
  <si>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</si>
  <si>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</si>
  <si>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</si>
  <si>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</si>
  <si>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</si>
  <si>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</si>
  <si>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</si>
  <si>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</si>
  <si>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</si>
  <si>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</si>
  <si>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</si>
  <si>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</si>
  <si>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</si>
  <si>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</si>
  <si>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</si>
  <si>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</si>
  <si>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</si>
  <si>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</si>
  <si>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</si>
  <si>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</si>
  <si>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</si>
  <si>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</si>
  <si>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</si>
  <si>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</si>
  <si>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</si>
  <si>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</si>
  <si>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</si>
  <si>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</si>
  <si>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</si>
  <si>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</si>
  <si>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</si>
  <si>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</si>
  <si>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</si>
  <si>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</si>
  <si>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</si>
  <si>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</si>
  <si>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</si>
  <si>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</si>
  <si>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</si>
  <si>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</si>
  <si>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</si>
  <si>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</si>
  <si>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</si>
  <si>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</si>
  <si>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</si>
  <si>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</si>
  <si>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</si>
  <si>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</si>
  <si>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</si>
  <si>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</si>
  <si>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</si>
  <si>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</si>
  <si>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</si>
  <si>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</si>
  <si>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</si>
  <si>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</si>
  <si>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</si>
  <si>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</si>
  <si>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</si>
  <si>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</si>
  <si>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</si>
  <si>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</si>
  <si>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</si>
  <si>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</si>
  <si>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</si>
  <si>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</si>
  <si>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</si>
  <si>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</si>
  <si>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</si>
  <si>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</si>
  <si>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</si>
  <si>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</si>
  <si>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</si>
  <si>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</si>
  <si>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</si>
  <si>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</si>
  <si>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</si>
  <si>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</si>
  <si>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</si>
  <si>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</si>
  <si>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</si>
  <si>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</si>
  <si>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</si>
  <si>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</si>
  <si>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</si>
  <si>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</si>
  <si>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</si>
  <si>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</si>
  <si>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</si>
  <si>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</si>
  <si>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</si>
  <si>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</si>
  <si>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</si>
  <si>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</si>
  <si>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</si>
  <si>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</si>
  <si>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</si>
  <si>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</si>
  <si>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</si>
  <si>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</si>
  <si>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</si>
  <si>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</si>
  <si>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</si>
  <si>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</si>
  <si>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</si>
  <si>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</si>
  <si>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</si>
  <si>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</si>
  <si>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</si>
  <si>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</si>
  <si>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</si>
  <si>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</si>
  <si>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</si>
  <si>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</si>
  <si>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</si>
  <si>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</si>
  <si>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</si>
  <si>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</si>
  <si>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</si>
  <si>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</si>
  <si>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</si>
  <si>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</si>
  <si>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</si>
  <si>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</si>
  <si>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</si>
  <si>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</si>
  <si>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</si>
  <si>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</si>
  <si>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</si>
  <si>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</si>
  <si>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</si>
  <si>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</si>
  <si>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</si>
  <si>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</si>
  <si>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</si>
  <si>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</si>
  <si>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</si>
  <si>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</si>
  <si>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</si>
  <si>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</si>
  <si>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</si>
  <si>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</si>
  <si>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</si>
  <si>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</si>
  <si>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</si>
  <si>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</si>
  <si>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</si>
  <si>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</si>
  <si>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</si>
  <si>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</si>
  <si>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</si>
  <si>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</si>
  <si>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</si>
  <si>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</si>
  <si>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</si>
  <si>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</si>
  <si>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</si>
  <si>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</si>
  <si>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</si>
  <si>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</si>
  <si>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</si>
  <si>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</si>
  <si>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</si>
  <si>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</si>
  <si>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</si>
  <si>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</si>
  <si>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</si>
  <si>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</si>
  <si>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</si>
  <si>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</si>
  <si>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</si>
  <si>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</si>
  <si>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</si>
  <si>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</si>
  <si>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</si>
  <si>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</si>
  <si>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</si>
  <si>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</si>
  <si>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</si>
  <si>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</si>
  <si>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</si>
  <si>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</si>
  <si>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</si>
  <si>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</si>
  <si>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</si>
  <si>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</si>
  <si>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</si>
  <si>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</si>
  <si>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</si>
  <si>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</si>
  <si>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</si>
  <si>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</si>
  <si>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</si>
  <si>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</si>
  <si>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</si>
  <si>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</si>
  <si>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</si>
  <si>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</si>
  <si>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</si>
  <si>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</si>
  <si>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</si>
  <si>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</si>
  <si>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</si>
  <si>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</si>
  <si>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</si>
  <si>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</si>
  <si>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</si>
  <si>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</si>
  <si>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</si>
  <si>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</si>
  <si>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</si>
  <si>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</si>
  <si>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</si>
  <si>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</si>
  <si>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</si>
  <si>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</si>
  <si>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</si>
  <si>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</si>
  <si>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</si>
  <si>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</si>
  <si>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</si>
  <si>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</si>
  <si>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</si>
  <si>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</si>
  <si>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</si>
  <si>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</si>
  <si>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</si>
  <si>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</si>
  <si>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</si>
  <si>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</si>
  <si>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</si>
  <si>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</si>
  <si>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</si>
  <si>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</si>
  <si>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</si>
  <si>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</si>
  <si>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</si>
  <si>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</si>
  <si>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</si>
  <si>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</si>
  <si>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</si>
  <si>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</si>
  <si>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</si>
  <si>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</si>
  <si>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</si>
  <si>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</si>
  <si>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</si>
  <si>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</si>
  <si>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</si>
  <si>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</si>
  <si>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</si>
  <si>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</si>
  <si>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</si>
  <si>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</si>
  <si>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</si>
  <si>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</si>
  <si>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</si>
  <si>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</si>
  <si>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</si>
  <si>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</si>
  <si>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</si>
  <si>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</si>
  <si>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</si>
  <si>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</si>
  <si>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</si>
  <si>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</si>
  <si>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</si>
  <si>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</si>
  <si>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</si>
  <si>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</si>
  <si>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</si>
  <si>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</si>
  <si>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</si>
  <si>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</si>
  <si>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</si>
  <si>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</si>
  <si>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</si>
  <si>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</si>
  <si>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</si>
  <si>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</si>
  <si>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</si>
  <si>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</si>
  <si>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</si>
  <si>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</si>
  <si>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</si>
  <si>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</si>
  <si>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</si>
  <si>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</si>
  <si>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</si>
  <si>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</si>
  <si>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</si>
  <si>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</si>
  <si>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</si>
  <si>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</si>
  <si>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</si>
  <si>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</si>
  <si>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</si>
  <si>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</si>
  <si>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</si>
  <si>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</si>
  <si>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</si>
  <si>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</si>
  <si>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</si>
  <si>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</si>
  <si>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</si>
  <si>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</si>
  <si>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</si>
  <si>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</si>
  <si>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</si>
  <si>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</si>
  <si>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</si>
  <si>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</si>
  <si>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</si>
  <si>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</si>
  <si>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</si>
  <si>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</si>
  <si>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</si>
  <si>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</si>
  <si>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</si>
  <si>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</si>
  <si>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</si>
  <si>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</si>
  <si>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</si>
  <si>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</si>
  <si>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</si>
  <si>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</si>
  <si>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</si>
  <si>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</si>
  <si>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</si>
  <si>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</si>
  <si>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</si>
  <si>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</si>
  <si>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</si>
  <si>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</si>
  <si>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</si>
  <si>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</si>
  <si>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</si>
  <si>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</si>
  <si>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</si>
  <si>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</si>
  <si>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</si>
  <si>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</si>
  <si>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</si>
  <si>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</si>
  <si>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</si>
  <si>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</si>
  <si>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</si>
  <si>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</si>
  <si>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</si>
  <si>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</si>
  <si>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</si>
  <si>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</si>
  <si>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</si>
  <si>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</si>
  <si>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</si>
  <si>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</si>
  <si>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</si>
  <si>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</si>
  <si>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</si>
  <si>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</si>
  <si>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</si>
  <si>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</si>
  <si>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</si>
  <si>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</si>
  <si>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</si>
  <si>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</si>
  <si>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</si>
  <si>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</si>
  <si>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</si>
  <si>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</si>
  <si>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</si>
  <si>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</si>
  <si>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</si>
  <si>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</si>
  <si>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</si>
  <si>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</si>
  <si>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</si>
  <si>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</si>
  <si>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</si>
  <si>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</si>
  <si>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</si>
  <si>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</si>
  <si>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</si>
  <si>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</si>
  <si>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</si>
  <si>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</si>
  <si>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</si>
  <si>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</si>
  <si>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</si>
  <si>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</si>
  <si>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</si>
  <si>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</si>
  <si>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</si>
  <si>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</si>
  <si>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</si>
  <si>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</si>
  <si>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</si>
  <si>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</si>
  <si>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</si>
  <si>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</si>
  <si>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</si>
  <si>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</si>
  <si>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</si>
  <si>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</si>
  <si>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</si>
  <si>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</si>
  <si>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</si>
  <si>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</si>
  <si>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</si>
  <si>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</si>
  <si>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</si>
  <si>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</si>
  <si>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</si>
  <si>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</si>
  <si>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</si>
  <si>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</si>
  <si>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</si>
  <si>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</si>
  <si>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</si>
  <si>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</si>
  <si>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</si>
  <si>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</si>
  <si>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</si>
  <si>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</si>
  <si>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</si>
  <si>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</si>
  <si>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</si>
  <si>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</si>
  <si>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</si>
  <si>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</si>
  <si>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</si>
  <si>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</si>
  <si>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</si>
  <si>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</si>
  <si>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</si>
  <si>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</si>
  <si>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</si>
  <si>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</si>
  <si>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</si>
  <si>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</si>
  <si>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</si>
  <si>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</si>
  <si>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</si>
  <si>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</si>
  <si>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</si>
  <si>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</si>
  <si>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</si>
  <si>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</si>
  <si>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</si>
  <si>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</si>
  <si>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</si>
  <si>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</si>
  <si>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</si>
  <si>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</si>
  <si>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</si>
  <si>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</si>
  <si>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</si>
  <si>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</si>
  <si>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</si>
  <si>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</si>
  <si>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</si>
  <si>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</si>
  <si>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</si>
  <si>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</si>
  <si>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</si>
  <si>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</si>
  <si>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</si>
  <si>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</si>
  <si>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</si>
  <si>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</si>
  <si>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</si>
  <si>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</si>
  <si>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</si>
  <si>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</si>
  <si>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</si>
  <si>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</si>
  <si>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</si>
  <si>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</si>
  <si>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</si>
  <si>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</si>
  <si>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</si>
  <si>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</si>
  <si>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</si>
  <si>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</si>
  <si>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</si>
  <si>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</si>
  <si>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</si>
  <si>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</si>
  <si>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</si>
  <si>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</si>
  <si>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</si>
  <si>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</si>
  <si>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</si>
  <si>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</si>
  <si>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</si>
  <si>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</si>
  <si>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</si>
  <si>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</si>
  <si>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</si>
  <si>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</si>
  <si>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</si>
  <si>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</si>
  <si>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</si>
  <si>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</si>
  <si>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</si>
  <si>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</si>
  <si>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</si>
  <si>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</si>
  <si>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</si>
  <si>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</si>
  <si>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</si>
  <si>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</si>
  <si>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</si>
  <si>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</si>
  <si>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</si>
  <si>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</si>
  <si>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</si>
  <si>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</si>
  <si>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</si>
  <si>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</si>
  <si>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</si>
  <si>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</si>
  <si>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</si>
  <si>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</si>
  <si>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</si>
  <si>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</si>
  <si>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</si>
  <si>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</si>
  <si>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</si>
  <si>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</si>
  <si>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</si>
  <si>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</si>
  <si>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</si>
  <si>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</si>
  <si>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</si>
  <si>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</si>
  <si>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</si>
  <si>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</si>
  <si>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</si>
  <si>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</si>
  <si>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</si>
  <si>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</si>
  <si>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</si>
  <si>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</si>
  <si>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</si>
  <si>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</si>
  <si>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</si>
  <si>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</si>
  <si>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</si>
  <si>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</si>
  <si>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</si>
  <si>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</si>
  <si>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</si>
  <si>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</si>
  <si>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</si>
  <si>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</si>
  <si>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</si>
  <si>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</si>
  <si>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</si>
  <si>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</si>
  <si>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</si>
  <si>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</si>
  <si>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</si>
  <si>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</si>
  <si>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</si>
  <si>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</si>
  <si>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</si>
  <si>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</si>
  <si>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</si>
  <si>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</si>
  <si>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</si>
  <si>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</si>
  <si>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</si>
  <si>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</si>
  <si>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</si>
  <si>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</si>
  <si>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</si>
  <si>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</si>
  <si>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</si>
  <si>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</si>
  <si>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</si>
  <si>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</si>
  <si>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</si>
  <si>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</si>
  <si>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</si>
  <si>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</si>
  <si>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</si>
  <si>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</si>
  <si>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</si>
  <si>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</si>
  <si>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</si>
  <si>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</si>
  <si>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</si>
  <si>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</si>
  <si>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</si>
  <si>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</si>
  <si>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</si>
  <si>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</si>
  <si>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</si>
  <si>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</si>
  <si>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</si>
  <si>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</si>
  <si>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</si>
  <si>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</si>
  <si>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</si>
  <si>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</si>
  <si>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</si>
  <si>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</si>
  <si>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</si>
  <si>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</si>
  <si>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</si>
  <si>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</si>
  <si>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</si>
  <si>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</si>
  <si>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</si>
  <si>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</si>
  <si>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</si>
  <si>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</si>
  <si>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</si>
  <si>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</si>
  <si>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</si>
  <si>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</si>
  <si>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</si>
  <si>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</si>
  <si>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</si>
  <si>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</si>
  <si>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</si>
  <si>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</si>
  <si>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</si>
  <si>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</si>
  <si>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</si>
  <si>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</si>
  <si>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</si>
  <si>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</si>
  <si>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</si>
  <si>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</si>
  <si>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</si>
  <si>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</si>
  <si>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</si>
  <si>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</si>
  <si>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</si>
  <si>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</si>
  <si>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</si>
  <si>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</si>
  <si>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</si>
  <si>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</si>
  <si>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</si>
  <si>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</si>
  <si>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</si>
  <si>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</si>
  <si>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</si>
  <si>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</si>
  <si>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</si>
  <si>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</si>
  <si>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</si>
  <si>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</si>
  <si>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</si>
  <si>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</si>
  <si>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</si>
  <si>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</si>
  <si>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</si>
  <si>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</si>
  <si>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</si>
  <si>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</si>
  <si>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</si>
  <si>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</si>
  <si>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</si>
  <si>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</si>
  <si>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</si>
  <si>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</si>
  <si>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</si>
  <si>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</si>
  <si>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</si>
  <si>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</si>
  <si>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</si>
  <si>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</si>
  <si>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</si>
  <si>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</si>
  <si>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</si>
  <si>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</si>
  <si>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</si>
  <si>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</si>
  <si>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</si>
  <si>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</si>
  <si>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</si>
  <si>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</si>
  <si>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</si>
  <si>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</si>
  <si>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</si>
  <si>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</si>
  <si>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</si>
  <si>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</si>
  <si>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</si>
  <si>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</si>
  <si>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</si>
  <si>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</si>
  <si>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</si>
  <si>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</si>
  <si>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</si>
  <si>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</si>
  <si>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</si>
  <si>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</si>
  <si>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</si>
  <si>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</si>
  <si>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</si>
  <si>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</si>
  <si>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</si>
  <si>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</si>
  <si>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</si>
  <si>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</si>
  <si>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</si>
  <si>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</si>
  <si>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</si>
  <si>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</si>
  <si>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</si>
  <si>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</si>
  <si>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</si>
  <si>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</si>
  <si>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</si>
  <si>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</si>
  <si>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</si>
  <si>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</si>
  <si>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</si>
  <si>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</si>
  <si>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</si>
  <si>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</si>
  <si>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</si>
  <si>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</si>
  <si>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</si>
  <si>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</si>
  <si>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</si>
  <si>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</si>
  <si>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</si>
  <si>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</si>
  <si>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</si>
  <si>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</si>
  <si>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</si>
  <si>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</si>
  <si>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</si>
  <si>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</si>
  <si>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</si>
  <si>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</si>
  <si>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</si>
  <si>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</si>
  <si>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</si>
  <si>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</si>
  <si>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</si>
  <si>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</si>
  <si>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</si>
  <si>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</si>
  <si>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</si>
  <si>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</si>
  <si>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</si>
  <si>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</si>
  <si>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</si>
  <si>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</si>
  <si>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</si>
  <si>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</si>
  <si>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</si>
  <si>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</si>
  <si>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</si>
  <si>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</si>
  <si>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</si>
  <si>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</si>
  <si>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</si>
  <si>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</si>
  <si>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</si>
  <si>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</si>
  <si>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</si>
  <si>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</si>
  <si>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</si>
  <si>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</si>
  <si>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</si>
  <si>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</si>
  <si>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</si>
  <si>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</si>
  <si>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</si>
  <si>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</si>
  <si>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</si>
  <si>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</si>
  <si>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</si>
  <si>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</si>
  <si>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</si>
  <si>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</si>
  <si>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</si>
  <si>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</si>
  <si>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</si>
  <si>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</si>
  <si>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</si>
  <si>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</si>
  <si>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</si>
  <si>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</si>
  <si>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</si>
  <si>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</si>
  <si>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</si>
  <si>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</si>
  <si>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</si>
  <si>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</si>
  <si>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</si>
  <si>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</si>
  <si>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</si>
  <si>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</si>
  <si>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</si>
  <si>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</si>
  <si>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</si>
  <si>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</si>
  <si>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</si>
  <si>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</si>
  <si>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</si>
  <si>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</si>
  <si>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</si>
  <si>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</si>
  <si>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</si>
  <si>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</si>
  <si>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</si>
  <si>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</si>
  <si>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</si>
  <si>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</si>
  <si>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</si>
  <si>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</si>
  <si>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</si>
  <si>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</si>
  <si>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</si>
  <si>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</si>
  <si>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</si>
  <si>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</si>
  <si>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</si>
  <si>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</si>
  <si>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</si>
  <si>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</si>
  <si>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</si>
  <si>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</si>
  <si>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</si>
  <si>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</si>
  <si>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</si>
  <si>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</si>
  <si>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</si>
  <si>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</si>
  <si>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</si>
  <si>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</si>
  <si>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</si>
  <si>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</si>
  <si>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</si>
  <si>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</si>
  <si>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</si>
  <si>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</si>
  <si>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</si>
  <si>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</si>
  <si>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</si>
  <si>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</si>
  <si>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</si>
  <si>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</si>
  <si>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</si>
  <si>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</si>
  <si>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</si>
  <si>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</si>
  <si>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</si>
  <si>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</si>
  <si>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</si>
  <si>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</si>
  <si>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</si>
  <si>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</si>
  <si>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</si>
  <si>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</si>
  <si>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</si>
  <si>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</si>
  <si>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</si>
  <si>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</si>
  <si>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</si>
  <si>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</si>
  <si>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</si>
  <si>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</si>
  <si>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</si>
  <si>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</si>
  <si>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</si>
  <si>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</si>
  <si>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</si>
  <si>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</si>
  <si>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</si>
  <si>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</si>
  <si>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</si>
  <si>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</si>
  <si>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</si>
  <si>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</si>
  <si>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</si>
  <si>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</si>
  <si>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</si>
  <si>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</si>
  <si>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</si>
  <si>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</si>
  <si>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</si>
  <si>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</si>
  <si>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</si>
  <si>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</si>
  <si>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</si>
  <si>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</si>
  <si>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</si>
  <si>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</si>
  <si>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</si>
  <si>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</si>
  <si>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</si>
  <si>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</si>
  <si>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</si>
  <si>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</si>
  <si>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</si>
  <si>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</si>
  <si>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</si>
  <si>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</si>
  <si>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</si>
  <si>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</si>
  <si>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</si>
  <si>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</si>
  <si>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</si>
  <si>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</si>
  <si>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</si>
  <si>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</si>
  <si>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</si>
  <si>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</si>
  <si>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</si>
  <si>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</si>
  <si>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</si>
  <si>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</si>
  <si>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</si>
  <si>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</si>
  <si>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</si>
  <si>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</si>
  <si>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</si>
  <si>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</si>
  <si>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</si>
  <si>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</si>
  <si>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</si>
  <si>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</si>
  <si>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</si>
  <si>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</si>
  <si>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</si>
  <si>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</si>
  <si>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</si>
  <si>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</si>
  <si>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</si>
  <si>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</si>
  <si>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</si>
  <si>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</si>
  <si>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</si>
  <si>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</si>
  <si>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</si>
  <si>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</si>
  <si>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</si>
  <si>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</si>
  <si>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</si>
  <si>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</si>
  <si>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</si>
  <si>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</si>
  <si>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</si>
  <si>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</si>
  <si>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</si>
  <si>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</si>
  <si>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</si>
  <si>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</si>
  <si>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</si>
  <si>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</si>
  <si>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</si>
  <si>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</si>
  <si>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</si>
  <si>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</si>
  <si>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</si>
  <si>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</si>
  <si>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</si>
  <si>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</si>
  <si>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</si>
  <si>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</si>
  <si>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</si>
  <si>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</si>
  <si>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</si>
  <si>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</si>
  <si>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</si>
  <si>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</si>
  <si>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</si>
  <si>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</si>
  <si>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</si>
  <si>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</si>
  <si>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</si>
  <si>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</si>
  <si>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</si>
  <si>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</si>
  <si>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</si>
  <si>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</si>
  <si>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</si>
  <si>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</si>
  <si>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</si>
  <si>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</si>
  <si>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</si>
  <si>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</si>
  <si>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</si>
  <si>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</si>
  <si>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</si>
  <si>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</si>
  <si>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</si>
  <si>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</si>
  <si>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</si>
  <si>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</si>
  <si>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</si>
  <si>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</si>
  <si>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</si>
  <si>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</si>
  <si>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</si>
  <si>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</si>
  <si>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</si>
  <si>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</si>
  <si>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</si>
  <si>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</si>
  <si>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</si>
  <si>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</si>
  <si>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</si>
  <si>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</si>
  <si>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</si>
  <si>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</si>
  <si>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</si>
  <si>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</si>
  <si>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</si>
  <si>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</si>
  <si>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</si>
  <si>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</si>
  <si>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</si>
  <si>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</si>
  <si>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</si>
  <si>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</si>
  <si>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</si>
  <si>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</si>
  <si>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</si>
  <si>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</si>
  <si>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</si>
  <si>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</si>
  <si>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</si>
  <si>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</si>
  <si>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</si>
  <si>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</si>
  <si>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</si>
  <si>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</si>
  <si>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</si>
  <si>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</si>
  <si>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</si>
  <si>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</si>
  <si>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</si>
  <si>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</si>
  <si>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</si>
  <si>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</si>
  <si>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</si>
  <si>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</si>
  <si>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</si>
  <si>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</si>
  <si>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</si>
  <si>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</si>
  <si>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</si>
  <si>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</si>
  <si>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</si>
  <si>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</si>
  <si>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</si>
  <si>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</si>
  <si>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</si>
  <si>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</si>
  <si>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</si>
  <si>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</si>
  <si>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</si>
  <si>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</si>
  <si>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</si>
  <si>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</si>
  <si>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</si>
  <si>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</si>
  <si>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</si>
  <si>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</si>
  <si>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</si>
  <si>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</si>
  <si>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</si>
  <si>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</si>
  <si>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</si>
  <si>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</si>
  <si>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</si>
  <si>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</si>
  <si>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</si>
  <si>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</si>
  <si>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</si>
  <si>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</si>
  <si>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</si>
  <si>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</si>
  <si>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</si>
  <si>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</si>
  <si>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</si>
  <si>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</si>
  <si>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</si>
  <si>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</si>
  <si>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</si>
  <si>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</si>
  <si>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</si>
  <si>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</si>
  <si>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</si>
  <si>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</si>
  <si>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</si>
  <si>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</si>
  <si>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</si>
  <si>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</si>
  <si>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</si>
  <si>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</si>
  <si>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</si>
  <si>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</si>
  <si>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</si>
  <si>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</si>
  <si>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</si>
  <si>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</si>
  <si>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</si>
  <si>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</si>
  <si>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</si>
  <si>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</si>
  <si>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</si>
  <si>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</si>
  <si>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</si>
  <si>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</si>
  <si>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</si>
  <si>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</si>
  <si>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</si>
  <si>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</si>
  <si>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</si>
  <si>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</si>
  <si>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</si>
  <si>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</si>
  <si>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</si>
  <si>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</si>
  <si>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</si>
  <si>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</si>
  <si>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</si>
  <si>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</si>
  <si>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</si>
  <si>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</si>
  <si>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</si>
  <si>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</si>
  <si>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</si>
  <si>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</si>
  <si>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</si>
  <si>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</si>
  <si>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</si>
  <si>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</si>
  <si>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</si>
  <si>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</si>
  <si>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</si>
  <si>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</si>
  <si>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</si>
  <si>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</si>
  <si>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</si>
  <si>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</si>
  <si>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</si>
  <si>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</si>
  <si>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</si>
  <si>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</si>
  <si>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</si>
  <si>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</si>
  <si>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</si>
  <si>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</si>
  <si>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</si>
  <si>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</si>
  <si>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</si>
  <si>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</si>
  <si>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</si>
  <si>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</si>
  <si>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</si>
  <si>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</si>
  <si>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</si>
  <si>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</si>
  <si>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</si>
  <si>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</si>
  <si>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</si>
  <si>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</si>
  <si>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</si>
  <si>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</si>
  <si>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</si>
  <si>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</si>
  <si>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</si>
  <si>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</si>
  <si>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</si>
  <si>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</si>
  <si>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</si>
  <si>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</si>
  <si>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</si>
  <si>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</si>
  <si>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</si>
  <si>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</si>
  <si>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</si>
  <si>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</si>
  <si>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</si>
  <si>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</si>
  <si>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</si>
  <si>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</si>
  <si>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</si>
  <si>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</si>
  <si>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</si>
  <si>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</si>
  <si>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</si>
  <si>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</si>
  <si>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</si>
  <si>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</si>
  <si>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</si>
  <si>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</si>
  <si>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</si>
  <si>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</si>
  <si>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</si>
  <si>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</si>
  <si>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</si>
  <si>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</si>
  <si>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</si>
  <si>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</si>
  <si>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</si>
  <si>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</si>
  <si>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</si>
  <si>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</si>
  <si>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</si>
  <si>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</si>
  <si>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</si>
  <si>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</si>
  <si>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</si>
  <si>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</si>
  <si>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</si>
  <si>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</si>
  <si>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</si>
  <si>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</si>
  <si>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</si>
  <si>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</si>
  <si>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</si>
  <si>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</si>
  <si>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</si>
  <si>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</si>
  <si>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</si>
  <si>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</si>
  <si>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</si>
  <si>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</si>
  <si>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</si>
  <si>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</si>
  <si>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</si>
  <si>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</si>
  <si>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</si>
  <si>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</si>
  <si>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</si>
  <si>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</si>
  <si>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</si>
  <si>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</si>
  <si>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</si>
  <si>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</si>
  <si>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</si>
  <si>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</si>
  <si>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</si>
  <si>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</si>
  <si>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</si>
  <si>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</si>
  <si>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</si>
  <si>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</si>
  <si>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</si>
  <si>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</si>
  <si>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</si>
  <si>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</si>
  <si>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</si>
  <si>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</si>
  <si>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</si>
  <si>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</si>
  <si>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</si>
  <si>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</si>
  <si>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</si>
  <si>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</si>
  <si>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</si>
  <si>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</si>
  <si>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</si>
  <si>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</si>
  <si>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</si>
  <si>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</si>
  <si>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</si>
  <si>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</si>
  <si>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</si>
  <si>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</si>
  <si>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</si>
  <si>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</si>
  <si>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</si>
  <si>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</si>
  <si>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</si>
  <si>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</si>
  <si>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</si>
  <si>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</si>
  <si>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</si>
  <si>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</si>
  <si>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</si>
  <si>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</si>
  <si>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</si>
  <si>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</si>
  <si>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</si>
  <si>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</si>
  <si>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</si>
  <si>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</si>
  <si>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</si>
  <si>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</si>
  <si>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</si>
  <si>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</si>
  <si>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</si>
  <si>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</si>
  <si>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</si>
  <si>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</si>
  <si>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</si>
  <si>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</si>
  <si>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</si>
  <si>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</si>
  <si>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</si>
  <si>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</si>
  <si>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</si>
  <si>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</si>
  <si>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</si>
  <si>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</si>
  <si>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</si>
  <si>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</si>
  <si>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</si>
  <si>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</si>
  <si>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</si>
  <si>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</si>
  <si>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</si>
  <si>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</si>
  <si>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</si>
  <si>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</si>
  <si>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</si>
  <si>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</si>
  <si>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</si>
  <si>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</si>
  <si>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</si>
  <si>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</si>
  <si>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</si>
  <si>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</si>
  <si>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</si>
  <si>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</si>
  <si>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</si>
  <si>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</si>
  <si>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</si>
  <si>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</si>
  <si>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</si>
  <si>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</si>
  <si>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</si>
  <si>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</si>
  <si>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</si>
  <si>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</si>
  <si>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</si>
  <si>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</si>
  <si>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</si>
  <si>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</si>
  <si>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</si>
  <si>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</si>
  <si>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</si>
  <si>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</si>
  <si>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</si>
  <si>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</si>
  <si>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</si>
  <si>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</si>
  <si>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</si>
  <si>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</si>
  <si>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</si>
  <si>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</si>
  <si>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</si>
  <si>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</si>
  <si>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</si>
  <si>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</si>
  <si>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</si>
  <si>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</si>
  <si>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</si>
  <si>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</si>
  <si>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</si>
  <si>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</si>
  <si>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</si>
  <si>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</si>
  <si>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</si>
  <si>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</si>
  <si>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</si>
  <si>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</si>
  <si>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</si>
  <si>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</si>
  <si>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</si>
  <si>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</si>
  <si>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</si>
  <si>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</si>
  <si>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</si>
  <si>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</si>
  <si>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</si>
  <si>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</si>
  <si>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</si>
  <si>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</si>
  <si>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</si>
  <si>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</si>
  <si>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</si>
  <si>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</si>
  <si>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</si>
  <si>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</si>
  <si>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</si>
  <si>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</si>
  <si>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</si>
  <si>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</si>
  <si>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</si>
  <si>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</si>
  <si>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</si>
  <si>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</si>
  <si>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</si>
  <si>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</si>
  <si>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</si>
  <si>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</si>
  <si>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</si>
  <si>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</si>
  <si>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</si>
  <si>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</si>
  <si>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</si>
  <si>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</si>
  <si>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</si>
  <si>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</si>
  <si>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</si>
  <si>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</si>
  <si>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</si>
  <si>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</si>
  <si>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</si>
  <si>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</si>
  <si>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</si>
  <si>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</si>
  <si>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</si>
  <si>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</si>
  <si>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</si>
  <si>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</si>
  <si>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</si>
  <si>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</si>
  <si>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</si>
  <si>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</si>
  <si>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</si>
  <si>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</si>
  <si>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</si>
  <si>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</si>
  <si>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</si>
  <si>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</si>
  <si>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</si>
  <si>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</si>
  <si>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</si>
  <si>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</si>
  <si>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</si>
  <si>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</si>
  <si>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</si>
  <si>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</si>
  <si>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</si>
  <si>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</si>
  <si>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</si>
  <si>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</si>
  <si>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</si>
  <si>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</si>
  <si>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</si>
  <si>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</si>
  <si>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</si>
  <si>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</si>
  <si>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</si>
  <si>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</si>
  <si>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</si>
  <si>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</si>
  <si>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</si>
  <si>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</si>
  <si>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</si>
  <si>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</si>
  <si>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</si>
  <si>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</si>
  <si>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</si>
  <si>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</si>
  <si>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</si>
  <si>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</si>
  <si>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</si>
  <si>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</si>
  <si>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</si>
  <si>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</si>
  <si>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</si>
  <si>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</si>
  <si>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</si>
  <si>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</si>
  <si>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</si>
  <si>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</si>
  <si>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</si>
  <si>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</si>
  <si>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</si>
  <si>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</si>
  <si>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</si>
  <si>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</si>
  <si>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</si>
  <si>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</si>
  <si>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</si>
  <si>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</si>
  <si>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</si>
  <si>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</si>
  <si>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</si>
  <si>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</si>
  <si>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</si>
  <si>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</si>
  <si>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</si>
  <si>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</si>
  <si>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</si>
  <si>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</si>
  <si>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</si>
  <si>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</si>
  <si>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</si>
  <si>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</si>
  <si>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</si>
  <si>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</si>
  <si>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</si>
  <si>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</si>
  <si>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</si>
  <si>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</si>
  <si>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</si>
  <si>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</si>
  <si>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</si>
  <si>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</si>
  <si>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</si>
  <si>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</si>
  <si>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</si>
  <si>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</si>
  <si>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</si>
  <si>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</si>
  <si>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</si>
  <si>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</si>
  <si>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</si>
  <si>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</si>
  <si>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</si>
  <si>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</si>
  <si>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</si>
  <si>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</si>
  <si>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</si>
  <si>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</si>
  <si>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</si>
  <si>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</si>
  <si>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</si>
  <si>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</si>
  <si>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</si>
  <si>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</si>
  <si>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</si>
  <si>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</si>
  <si>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</si>
  <si>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</si>
  <si>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</si>
  <si>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</si>
  <si>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</si>
  <si>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</si>
  <si>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</si>
  <si>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</si>
  <si>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</si>
  <si>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</si>
  <si>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</si>
  <si>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</si>
  <si>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</si>
  <si>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</si>
  <si>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</si>
  <si>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</si>
  <si>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</si>
  <si>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</si>
  <si>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</si>
  <si>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</si>
  <si>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</si>
  <si>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</si>
  <si>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</si>
  <si>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</si>
  <si>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</si>
  <si>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</si>
  <si>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</si>
  <si>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</si>
  <si>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</si>
  <si>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</si>
  <si>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</si>
  <si>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</si>
  <si>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</si>
  <si>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</si>
  <si>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</si>
  <si>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</si>
  <si>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</si>
  <si>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</si>
  <si>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</si>
  <si>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</si>
  <si>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</si>
  <si>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</si>
  <si>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</si>
  <si>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</si>
  <si>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</si>
  <si>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</si>
  <si>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</si>
  <si>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</si>
  <si>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</si>
  <si>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</si>
  <si>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</si>
  <si>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</si>
  <si>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</si>
  <si>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</si>
  <si>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</si>
  <si>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</si>
  <si>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</si>
  <si>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</si>
  <si>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</si>
  <si>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</si>
  <si>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</si>
  <si>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</si>
  <si>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</si>
  <si>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</si>
  <si>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</si>
  <si>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</si>
  <si>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</si>
  <si>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</si>
  <si>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</si>
  <si>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</si>
  <si>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</si>
  <si>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</si>
  <si>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</si>
  <si>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</si>
  <si>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</si>
  <si>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</si>
  <si>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</si>
  <si>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</si>
  <si>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</si>
  <si>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</si>
  <si>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</si>
  <si>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</si>
  <si>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</si>
  <si>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</si>
  <si>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</si>
  <si>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</si>
  <si>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</si>
  <si>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</si>
  <si>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</si>
  <si>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</si>
  <si>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</si>
  <si>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</si>
  <si>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</si>
  <si>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</si>
  <si>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</si>
  <si>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</si>
  <si>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</si>
  <si>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</si>
  <si>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</si>
  <si>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</si>
  <si>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</si>
  <si>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</si>
  <si>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</si>
  <si>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</si>
  <si>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</si>
  <si>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</si>
  <si>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</si>
  <si>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</si>
  <si>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</si>
  <si>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</si>
  <si>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</si>
  <si>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</si>
  <si>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</si>
  <si>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</si>
  <si>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</si>
  <si>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</si>
  <si>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</si>
  <si>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</si>
  <si>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</si>
  <si>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</si>
  <si>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</si>
  <si>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</si>
  <si>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</si>
  <si>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</si>
  <si>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</si>
  <si>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</si>
  <si>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</si>
  <si>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</si>
  <si>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</si>
  <si>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</si>
  <si>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</si>
  <si>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</si>
  <si>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</si>
  <si>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</si>
  <si>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</si>
  <si>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</si>
  <si>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</si>
  <si>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</si>
  <si>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</si>
  <si>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</si>
  <si>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</si>
  <si>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</si>
  <si>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</si>
  <si>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</si>
  <si>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</si>
  <si>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</si>
  <si>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</si>
  <si>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</si>
  <si>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</si>
  <si>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</si>
  <si>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</si>
  <si>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</si>
  <si>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</si>
  <si>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</si>
  <si>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</si>
  <si>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</si>
  <si>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</si>
  <si>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</si>
  <si>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</si>
  <si>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</si>
  <si>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</si>
  <si>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</si>
  <si>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</si>
  <si>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</si>
  <si>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</si>
  <si>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</si>
  <si>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</si>
  <si>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</si>
  <si>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</si>
  <si>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</si>
  <si>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</si>
  <si>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</si>
  <si>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</si>
  <si>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</si>
  <si>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</si>
  <si>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</si>
  <si>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</si>
  <si>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</si>
  <si>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</si>
  <si>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</si>
  <si>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</si>
  <si>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</si>
  <si>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</si>
  <si>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</si>
  <si>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</si>
  <si>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</si>
  <si>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</si>
  <si>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</si>
  <si>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</si>
  <si>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</si>
  <si>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</si>
  <si>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</si>
  <si>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</si>
  <si>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</si>
  <si>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</si>
  <si>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</si>
  <si>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</si>
  <si>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</si>
  <si>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</si>
  <si>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</si>
  <si>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</si>
  <si>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</si>
  <si>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</si>
  <si>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</si>
  <si>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</si>
  <si>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</si>
  <si>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</si>
  <si>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</si>
  <si>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</si>
  <si>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</si>
  <si>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</si>
  <si>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</si>
  <si>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</si>
  <si>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</si>
  <si>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</si>
  <si>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</si>
  <si>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</si>
  <si>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</si>
  <si>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</si>
  <si>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</si>
  <si>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</si>
  <si>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</si>
  <si>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</si>
  <si>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</si>
  <si>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</si>
  <si>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</si>
  <si>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</si>
  <si>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</si>
  <si>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</si>
  <si>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</si>
  <si>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</si>
  <si>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</si>
  <si>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</si>
  <si>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</si>
  <si>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</si>
  <si>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</si>
  <si>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</si>
  <si>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</si>
  <si>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</si>
  <si>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</si>
  <si>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</si>
  <si>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</si>
  <si>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</si>
  <si>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</si>
  <si>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</si>
  <si>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</si>
  <si>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</si>
  <si>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</si>
  <si>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</si>
  <si>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</si>
  <si>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</si>
  <si>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</si>
  <si>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</si>
  <si>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</si>
  <si>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</si>
  <si>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</si>
  <si>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</si>
  <si>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</si>
  <si>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</si>
  <si>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</si>
  <si>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</si>
  <si>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</si>
  <si>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</si>
  <si>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</si>
  <si>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</si>
  <si>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</si>
  <si>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</si>
  <si>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</si>
  <si>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</si>
  <si>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</si>
  <si>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</si>
  <si>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</si>
  <si>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</si>
  <si>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</si>
  <si>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</si>
  <si>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</si>
  <si>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</si>
  <si>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</si>
  <si>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</si>
  <si>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</si>
  <si>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</si>
  <si>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</si>
  <si>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</si>
  <si>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</si>
  <si>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</si>
  <si>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</si>
  <si>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</si>
  <si>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</si>
  <si>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</si>
  <si>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</si>
  <si>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</si>
  <si>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</si>
  <si>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</si>
  <si>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</si>
  <si>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</si>
  <si>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</si>
  <si>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</si>
  <si>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</si>
  <si>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</si>
  <si>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</si>
  <si>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</si>
  <si>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</si>
  <si>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</si>
  <si>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</si>
  <si>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</si>
  <si>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</si>
  <si>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</si>
  <si>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</si>
  <si>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</si>
  <si>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</si>
  <si>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</si>
  <si>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</si>
  <si>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</si>
  <si>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</si>
  <si>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</si>
  <si>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</si>
  <si>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</si>
  <si>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</si>
  <si>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</si>
  <si>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</si>
  <si>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</si>
  <si>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</si>
  <si>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</si>
  <si>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</si>
  <si>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</si>
  <si>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</si>
  <si>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</si>
  <si>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</si>
  <si>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</si>
  <si>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</si>
  <si>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</si>
  <si>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</si>
  <si>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</si>
  <si>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</si>
  <si>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</si>
  <si>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</si>
  <si>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</si>
  <si>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</si>
  <si>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</si>
  <si>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</si>
  <si>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</si>
  <si>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</si>
  <si>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</si>
  <si>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</si>
  <si>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</si>
  <si>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</si>
  <si>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</si>
  <si>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</si>
  <si>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</si>
  <si>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</si>
  <si>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</si>
  <si>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</si>
  <si>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</si>
  <si>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</si>
  <si>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</si>
  <si>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</si>
  <si>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</si>
  <si>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</si>
  <si>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</si>
  <si>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</si>
  <si>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</si>
  <si>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</si>
  <si>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</si>
  <si>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</si>
  <si>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</si>
  <si>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</si>
  <si>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</si>
  <si>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</si>
  <si>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</si>
  <si>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</si>
  <si>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</si>
  <si>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</si>
  <si>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</si>
  <si>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</si>
  <si>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</si>
  <si>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</si>
  <si>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</si>
  <si>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</si>
  <si>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</si>
  <si>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</si>
  <si>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</si>
  <si>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</si>
  <si>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</si>
  <si>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</si>
  <si>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</si>
  <si>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</si>
  <si>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</si>
  <si>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</si>
  <si>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</si>
  <si>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</si>
  <si>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</si>
  <si>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</si>
  <si>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</si>
  <si>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</si>
  <si>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</si>
  <si>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</si>
  <si>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</si>
  <si>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</si>
  <si>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</si>
  <si>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</si>
  <si>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</si>
  <si>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</si>
  <si>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</si>
  <si>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</si>
  <si>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</si>
  <si>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</si>
  <si>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</si>
  <si>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</si>
  <si>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</si>
  <si>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</si>
  <si>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</si>
  <si>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</si>
  <si>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</si>
  <si>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</si>
  <si>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</si>
  <si>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</si>
  <si>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</si>
  <si>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</si>
  <si>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</si>
  <si>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</si>
  <si>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</si>
  <si>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</si>
  <si>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</si>
  <si>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</si>
  <si>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</si>
  <si>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</si>
  <si>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</si>
  <si>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</si>
  <si>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</si>
  <si>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</si>
  <si>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</si>
  <si>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</si>
  <si>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</si>
  <si>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</si>
  <si>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</si>
  <si>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</si>
  <si>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</si>
  <si>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</si>
  <si>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</si>
  <si>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</si>
  <si>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</si>
  <si>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</si>
  <si>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</si>
  <si>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</si>
  <si>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</si>
  <si>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</si>
  <si>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</si>
  <si>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</si>
  <si>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</si>
  <si>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</si>
  <si>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</si>
  <si>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</si>
  <si>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</si>
  <si>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</si>
  <si>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</si>
  <si>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</si>
  <si>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</si>
  <si>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</si>
  <si>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</si>
  <si>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</si>
  <si>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</si>
  <si>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</si>
  <si>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</si>
  <si>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</si>
  <si>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</si>
  <si>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</si>
  <si>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</si>
  <si>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</si>
  <si>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</si>
  <si>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</si>
  <si>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</si>
  <si>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</si>
  <si>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</si>
  <si>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</si>
  <si>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</si>
  <si>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</si>
  <si>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</si>
  <si>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</si>
  <si>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</si>
  <si>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</si>
  <si>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</si>
  <si>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</si>
  <si>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</si>
  <si>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</si>
  <si>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</si>
  <si>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</si>
  <si>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</si>
  <si>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</si>
  <si>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</si>
  <si>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</si>
  <si>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</si>
  <si>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</si>
  <si>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</si>
  <si>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</si>
  <si>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</si>
  <si>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</si>
  <si>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</si>
  <si>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</si>
  <si>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</si>
  <si>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</si>
  <si>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</si>
  <si>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</si>
  <si>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</si>
  <si>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</si>
  <si>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</si>
  <si>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</si>
  <si>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</si>
  <si>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</si>
  <si>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</si>
  <si>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</si>
  <si>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</si>
  <si>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</si>
  <si>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</si>
  <si>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</si>
  <si>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</si>
  <si>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</si>
  <si>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</si>
  <si>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</si>
  <si>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</si>
  <si>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</si>
  <si>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</si>
  <si>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</si>
  <si>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</si>
  <si>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</si>
  <si>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</si>
  <si>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</si>
  <si>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</si>
  <si>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</si>
  <si>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</si>
  <si>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</si>
  <si>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</si>
  <si>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</si>
  <si>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</si>
  <si>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</si>
  <si>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</si>
  <si>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</si>
  <si>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</si>
  <si>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</si>
  <si>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</si>
  <si>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</si>
  <si>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</si>
  <si>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</si>
  <si>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</si>
  <si>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</si>
  <si>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</si>
  <si>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</si>
  <si>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</si>
  <si>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</si>
  <si>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</si>
  <si>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</si>
  <si>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</si>
  <si>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</si>
  <si>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</si>
  <si>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</si>
  <si>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</si>
  <si>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</si>
  <si>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</si>
  <si>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</si>
  <si>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</si>
  <si>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</si>
  <si>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</si>
  <si>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</si>
  <si>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</si>
  <si>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</si>
  <si>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</si>
  <si>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</si>
  <si>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</si>
  <si>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</si>
  <si>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</si>
  <si>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</si>
  <si>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</si>
  <si>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</si>
  <si>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</si>
  <si>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</si>
  <si>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</si>
  <si>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</si>
  <si>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</si>
  <si>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</si>
  <si>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</si>
  <si>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</si>
  <si>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</si>
  <si>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</si>
  <si>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</si>
  <si>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</si>
  <si>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</si>
  <si>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</si>
  <si>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</si>
  <si>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</si>
  <si>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</si>
  <si>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</si>
  <si>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</si>
  <si>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</si>
  <si>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</si>
  <si>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</si>
  <si>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</si>
  <si>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</si>
  <si>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</si>
  <si>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</si>
  <si>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</si>
  <si>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</si>
  <si>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</si>
  <si>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</si>
  <si>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</si>
  <si>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</si>
  <si>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</si>
  <si>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</si>
  <si>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</si>
  <si>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</si>
  <si>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</si>
  <si>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</si>
  <si>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</si>
  <si>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</si>
  <si>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</si>
  <si>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</si>
  <si>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</si>
  <si>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</si>
  <si>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</si>
  <si>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</si>
  <si>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</si>
  <si>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</si>
  <si>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</si>
  <si>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</si>
  <si>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</si>
  <si>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</si>
  <si>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</si>
  <si>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</si>
  <si>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</si>
  <si>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</si>
  <si>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</si>
  <si>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</si>
  <si>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</si>
  <si>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</si>
  <si>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</si>
  <si>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</si>
  <si>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</si>
  <si>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</si>
  <si>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</si>
  <si>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</si>
  <si>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</si>
  <si>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</si>
  <si>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</si>
  <si>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</si>
  <si>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</si>
  <si>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</si>
  <si>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</si>
  <si>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</si>
  <si>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</si>
  <si>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</si>
  <si>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</si>
  <si>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</si>
  <si>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</si>
  <si>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</si>
  <si>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</si>
  <si>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</si>
  <si>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</si>
  <si>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</si>
  <si>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</si>
  <si>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</si>
  <si>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</si>
  <si>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</si>
  <si>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</si>
  <si>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</si>
  <si>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</si>
  <si>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</si>
  <si>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</si>
  <si>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</si>
  <si>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</si>
  <si>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</si>
  <si>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</si>
  <si>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</si>
  <si>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</si>
  <si>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</si>
  <si>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</si>
  <si>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</si>
  <si>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</si>
  <si>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</si>
  <si>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</si>
  <si>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</si>
  <si>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</si>
  <si>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</si>
  <si>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</si>
  <si>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</si>
  <si>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</si>
  <si>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</si>
  <si>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</si>
  <si>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</si>
  <si>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</si>
  <si>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</si>
  <si>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</si>
  <si>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</si>
  <si>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</si>
  <si>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</si>
  <si>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</si>
  <si>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</si>
  <si>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</si>
  <si>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</si>
  <si>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</si>
  <si>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</si>
  <si>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</si>
  <si>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</si>
  <si>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</si>
  <si>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</si>
  <si>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</si>
  <si>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</si>
  <si>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</si>
  <si>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</si>
  <si>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</si>
  <si>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</si>
  <si>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</si>
  <si>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</si>
  <si>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</si>
  <si>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</si>
  <si>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</si>
  <si>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</si>
  <si>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</si>
  <si>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</si>
  <si>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</si>
  <si>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</si>
  <si>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</si>
  <si>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</si>
  <si>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</si>
  <si>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</si>
  <si>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</si>
  <si>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</si>
  <si>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</si>
  <si>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</si>
  <si>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</si>
  <si>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</si>
  <si>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</si>
  <si>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</si>
  <si>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</si>
  <si>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</si>
  <si>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</si>
  <si>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</si>
  <si>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</si>
  <si>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</si>
  <si>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</si>
  <si>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</si>
  <si>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</si>
  <si>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</si>
  <si>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</si>
  <si>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</si>
  <si>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</si>
  <si>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</si>
  <si>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</si>
  <si>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</si>
  <si>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</si>
  <si>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</si>
  <si>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</si>
  <si>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</si>
  <si>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</si>
  <si>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</si>
  <si>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</si>
  <si>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</si>
  <si>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</si>
  <si>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</si>
  <si>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</si>
  <si>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</si>
  <si>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</si>
  <si>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</si>
  <si>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</si>
  <si>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</si>
  <si>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</si>
  <si>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</si>
  <si>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</si>
  <si>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</si>
  <si>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</si>
  <si>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</si>
  <si>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</si>
  <si>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</si>
  <si>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</si>
  <si>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</si>
  <si>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</si>
  <si>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</si>
  <si>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</si>
  <si>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</si>
  <si>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</si>
  <si>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</si>
  <si>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</si>
  <si>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</si>
  <si>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</si>
  <si>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</si>
  <si>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</si>
  <si>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</si>
  <si>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</si>
  <si>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</si>
  <si>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</si>
  <si>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</si>
  <si>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</si>
  <si>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</si>
  <si>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</si>
  <si>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</si>
  <si>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</si>
  <si>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</si>
  <si>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</si>
  <si>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</si>
  <si>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</si>
  <si>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</si>
  <si>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</si>
  <si>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</si>
  <si>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</si>
  <si>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</si>
  <si>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</si>
  <si>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</si>
  <si>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</si>
  <si>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</si>
  <si>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</si>
  <si>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</si>
  <si>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</si>
  <si>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</si>
  <si>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</si>
  <si>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</si>
  <si>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</si>
  <si>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</si>
  <si>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</si>
  <si>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</si>
  <si>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</si>
  <si>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</si>
  <si>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</si>
  <si>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</si>
  <si>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</si>
  <si>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</si>
  <si>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</si>
  <si>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</si>
  <si>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</si>
  <si>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</si>
  <si>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</si>
  <si>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</si>
  <si>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</si>
  <si>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</si>
  <si>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</si>
  <si>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</si>
  <si>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</si>
  <si>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</si>
  <si>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</si>
  <si>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</si>
  <si>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</si>
  <si>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</si>
  <si>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</si>
  <si>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</si>
  <si>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</si>
  <si>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</si>
  <si>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</si>
  <si>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</si>
  <si>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</si>
  <si>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</si>
  <si>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</si>
  <si>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</si>
  <si>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</si>
  <si>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</si>
  <si>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</si>
  <si>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</si>
  <si>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</si>
  <si>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</si>
  <si>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</si>
  <si>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</si>
  <si>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</si>
  <si>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</si>
  <si>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</si>
  <si>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</si>
  <si>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</si>
  <si>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</si>
  <si>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</si>
  <si>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</si>
  <si>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</si>
  <si>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</si>
  <si>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</si>
  <si>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</si>
  <si>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</si>
  <si>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</si>
  <si>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</si>
  <si>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</si>
  <si>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</si>
  <si>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</si>
  <si>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</si>
  <si>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</si>
  <si>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</si>
  <si>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</si>
  <si>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</si>
  <si>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</si>
  <si>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</si>
  <si>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</si>
  <si>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</si>
  <si>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</si>
  <si>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</si>
  <si>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</si>
  <si>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</si>
  <si>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</si>
  <si>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</si>
  <si>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</si>
  <si>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</si>
  <si>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</si>
  <si>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</si>
  <si>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</si>
  <si>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</si>
  <si>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</si>
  <si>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</si>
  <si>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</si>
  <si>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</si>
  <si>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</si>
  <si>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</si>
  <si>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</si>
  <si>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</si>
  <si>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</si>
  <si>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</si>
  <si>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</si>
  <si>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</si>
  <si>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</si>
  <si>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</si>
  <si>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</si>
  <si>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</si>
  <si>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</si>
  <si>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</si>
  <si>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</si>
  <si>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</si>
  <si>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</si>
  <si>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</si>
  <si>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</si>
  <si>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</si>
  <si>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</si>
  <si>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</si>
  <si>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</si>
  <si>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</si>
  <si>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</si>
  <si>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</si>
  <si>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</si>
  <si>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</si>
  <si>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</si>
  <si>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</si>
  <si>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</si>
  <si>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</si>
  <si>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</si>
  <si>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</si>
  <si>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</si>
  <si>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</si>
  <si>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</si>
  <si>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</si>
  <si>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</si>
  <si>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</si>
  <si>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</si>
  <si>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</si>
  <si>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</si>
  <si>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</si>
  <si>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</si>
  <si>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</si>
  <si>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</si>
  <si>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</si>
  <si>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</si>
  <si>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</si>
  <si>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</si>
  <si>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</si>
  <si>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</si>
  <si>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</si>
  <si>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</si>
  <si>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</si>
  <si>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</si>
  <si>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</si>
  <si>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</si>
  <si>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</si>
  <si>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</si>
  <si>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</si>
  <si>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</si>
  <si>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</si>
  <si>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</si>
  <si>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</si>
  <si>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</si>
  <si>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</si>
  <si>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</si>
  <si>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</si>
  <si>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</si>
  <si>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</si>
  <si>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</si>
  <si>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</si>
  <si>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</si>
  <si>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</si>
  <si>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</si>
  <si>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</si>
  <si>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</si>
  <si>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</si>
  <si>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</si>
  <si>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</si>
  <si>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</si>
  <si>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</si>
  <si>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</si>
  <si>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</si>
  <si>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</si>
  <si>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</si>
  <si>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</si>
  <si>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</si>
  <si>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</si>
  <si>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</si>
  <si>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</si>
  <si>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</si>
  <si>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</si>
  <si>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</si>
  <si>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</si>
  <si>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</si>
  <si>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</si>
  <si>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</si>
  <si>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</si>
  <si>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</si>
  <si>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</si>
  <si>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</si>
  <si>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</si>
  <si>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</si>
  <si>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</si>
  <si>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</si>
  <si>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</si>
  <si>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</si>
  <si>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</si>
  <si>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</si>
  <si>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</si>
  <si>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</si>
  <si>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</si>
  <si>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</si>
  <si>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</si>
  <si>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</si>
  <si>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</si>
  <si>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</si>
  <si>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</si>
  <si>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</si>
  <si>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</si>
  <si>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</si>
  <si>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</si>
  <si>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</si>
  <si>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</si>
  <si>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</si>
  <si>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</si>
  <si>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</si>
  <si>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</si>
  <si>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</si>
  <si>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</si>
  <si>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</si>
  <si>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</si>
  <si>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</si>
  <si>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</si>
  <si>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</si>
  <si>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</si>
  <si>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</si>
  <si>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</si>
  <si>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</si>
  <si>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</si>
  <si>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</si>
  <si>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</si>
  <si>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</si>
  <si>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</si>
  <si>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</si>
  <si>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</si>
  <si>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</si>
  <si>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</si>
  <si>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</si>
  <si>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</si>
  <si>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</si>
  <si>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</si>
  <si>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</si>
  <si>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</si>
  <si>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</si>
  <si>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</si>
  <si>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</si>
  <si>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</si>
  <si>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</si>
  <si>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</si>
  <si>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</si>
  <si>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</si>
  <si>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</si>
  <si>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</si>
  <si>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</si>
  <si>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</si>
  <si>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</si>
  <si>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</si>
  <si>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</si>
  <si>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</si>
  <si>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</si>
  <si>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</si>
  <si>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</si>
  <si>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</si>
  <si>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</si>
  <si>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</si>
  <si>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</si>
  <si>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</si>
  <si>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</si>
  <si>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</si>
  <si>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</si>
  <si>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</si>
  <si>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</si>
  <si>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</si>
  <si>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</si>
  <si>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</si>
  <si>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</si>
  <si>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</si>
  <si>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</si>
  <si>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</si>
  <si>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</si>
  <si>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</si>
  <si>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</si>
  <si>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</si>
  <si>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</si>
  <si>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</si>
  <si>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</si>
  <si>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</si>
  <si>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</si>
  <si>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</si>
  <si>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</si>
  <si>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</si>
  <si>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</si>
  <si>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</si>
  <si>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</si>
  <si>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</si>
  <si>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</si>
  <si>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</si>
  <si>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</si>
  <si>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</si>
  <si>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</si>
  <si>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</si>
  <si>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</si>
  <si>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</si>
  <si>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</si>
  <si>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</si>
  <si>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</si>
  <si>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</si>
  <si>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</si>
  <si>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</si>
  <si>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</si>
  <si>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</si>
  <si>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</si>
  <si>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</si>
  <si>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</si>
  <si>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</si>
  <si>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</si>
  <si>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</si>
  <si>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</si>
  <si>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</si>
  <si>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</si>
  <si>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</si>
  <si>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</si>
  <si>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</si>
  <si>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</si>
  <si>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</si>
  <si>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</si>
  <si>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</si>
  <si>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</si>
  <si>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</si>
  <si>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</si>
  <si>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</si>
  <si>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</si>
  <si>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</si>
  <si>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</si>
  <si>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</si>
  <si>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</si>
  <si>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</si>
  <si>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</si>
  <si>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</si>
  <si>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</si>
  <si>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</si>
  <si>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</si>
  <si>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</si>
  <si>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</si>
  <si>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</si>
  <si>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</si>
  <si>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</si>
  <si>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</si>
  <si>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</si>
  <si>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</si>
  <si>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</si>
  <si>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</si>
  <si>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</si>
  <si>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</si>
  <si>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</si>
  <si>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</si>
  <si>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</si>
  <si>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</si>
  <si>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</si>
  <si>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</si>
  <si>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</si>
  <si>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</si>
  <si>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</si>
  <si>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</si>
  <si>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</si>
  <si>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</si>
  <si>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</si>
  <si>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</si>
  <si>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</si>
  <si>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</si>
  <si>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</si>
  <si>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</si>
  <si>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</si>
  <si>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</si>
  <si>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</si>
  <si>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</si>
  <si>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</si>
  <si>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</si>
  <si>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</si>
  <si>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</si>
  <si>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</si>
  <si>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</si>
  <si>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</si>
  <si>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</si>
  <si>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</si>
  <si>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</si>
  <si>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</si>
  <si>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</si>
  <si>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</si>
  <si>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</si>
  <si>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</si>
  <si>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</si>
  <si>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</si>
  <si>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</si>
  <si>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</si>
  <si>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</si>
  <si>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</si>
  <si>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</si>
  <si>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</si>
  <si>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</si>
  <si>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</si>
  <si>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</si>
  <si>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</si>
  <si>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</si>
  <si>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</si>
  <si>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</si>
  <si>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</si>
  <si>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</si>
  <si>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</si>
  <si>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</si>
  <si>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</si>
  <si>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</si>
  <si>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</si>
  <si>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</si>
  <si>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</si>
  <si>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</si>
  <si>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</si>
  <si>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</si>
  <si>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</si>
  <si>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</si>
  <si>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</si>
  <si>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</si>
  <si>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</si>
  <si>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</si>
  <si>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</si>
  <si>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</si>
  <si>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</si>
  <si>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</si>
  <si>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</si>
  <si>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</si>
  <si>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</si>
  <si>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</si>
  <si>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</si>
  <si>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</si>
  <si>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</si>
  <si>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</si>
  <si>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</si>
  <si>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</si>
  <si>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</si>
  <si>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</si>
  <si>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</si>
  <si>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</si>
  <si>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</si>
  <si>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</si>
  <si>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</si>
  <si>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</si>
  <si>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</si>
  <si>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</si>
  <si>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</si>
  <si>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</si>
  <si>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</si>
  <si>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</si>
  <si>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</si>
  <si>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</si>
  <si>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</si>
  <si>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</si>
  <si>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</si>
  <si>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</si>
  <si>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</si>
  <si>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</si>
  <si>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</si>
  <si>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</si>
  <si>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</si>
  <si>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</si>
  <si>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</si>
  <si>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</si>
  <si>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</si>
  <si>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</si>
  <si>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</si>
  <si>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</si>
  <si>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</si>
  <si>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</si>
  <si>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</si>
  <si>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</si>
  <si>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</si>
  <si>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</si>
  <si>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</si>
  <si>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</si>
  <si>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</si>
  <si>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</si>
  <si>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</si>
  <si>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</si>
  <si>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</si>
  <si>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</si>
  <si>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</si>
  <si>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</si>
  <si>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</si>
  <si>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</si>
  <si>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</si>
  <si>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</si>
  <si>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</si>
  <si>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</si>
  <si>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</si>
  <si>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</si>
  <si>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</si>
  <si>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</si>
  <si>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</si>
  <si>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</si>
  <si>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</si>
  <si>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</si>
  <si>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</si>
  <si>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</si>
  <si>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</si>
  <si>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</si>
  <si>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</si>
  <si>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</si>
  <si>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</si>
  <si>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</si>
  <si>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</si>
  <si>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</si>
  <si>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</si>
  <si>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</si>
  <si>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</si>
  <si>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</si>
  <si>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</si>
  <si>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</si>
  <si>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</si>
  <si>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</si>
  <si>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</si>
  <si>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</si>
  <si>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</si>
  <si>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</si>
  <si>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</si>
  <si>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</si>
  <si>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</si>
  <si>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</si>
  <si>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</si>
  <si>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</si>
  <si>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</si>
  <si>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</si>
  <si>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</si>
  <si>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</si>
  <si>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</si>
  <si>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</si>
  <si>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</si>
  <si>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</si>
  <si>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</si>
  <si>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</si>
  <si>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</si>
  <si>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</si>
  <si>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</si>
  <si>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</si>
  <si>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</si>
  <si>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</si>
  <si>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</si>
  <si>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</si>
  <si>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</si>
  <si>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</si>
  <si>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</si>
  <si>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</si>
  <si>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</si>
  <si>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</si>
  <si>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</si>
  <si>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</si>
  <si>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</si>
  <si>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</si>
  <si>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</si>
  <si>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</si>
  <si>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</si>
  <si>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</si>
  <si>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</si>
  <si>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</si>
  <si>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</si>
  <si>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</si>
  <si>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</si>
  <si>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</si>
  <si>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</si>
  <si>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</si>
  <si>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</si>
  <si>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</si>
  <si>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</si>
  <si>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</si>
  <si>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</si>
  <si>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</si>
  <si>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</si>
  <si>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</si>
  <si>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</si>
  <si>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</si>
  <si>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</si>
  <si>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</si>
  <si>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</si>
  <si>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</si>
  <si>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</si>
  <si>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</si>
  <si>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</si>
  <si>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</si>
  <si>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</si>
  <si>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</si>
  <si>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</si>
  <si>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</si>
  <si>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</si>
  <si>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</si>
  <si>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</si>
  <si>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</si>
  <si>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</si>
  <si>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</si>
  <si>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</si>
  <si>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</si>
  <si>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</si>
  <si>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</si>
  <si>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</si>
  <si>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</si>
  <si>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</si>
  <si>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</si>
  <si>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</si>
  <si>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</si>
  <si>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</si>
  <si>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</si>
  <si>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</si>
  <si>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</si>
  <si>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</si>
  <si>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</si>
  <si>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</si>
  <si>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</si>
  <si>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</si>
  <si>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</si>
  <si>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</si>
  <si>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</si>
  <si>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</si>
  <si>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</si>
  <si>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</si>
  <si>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</si>
  <si>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</si>
  <si>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</si>
  <si>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</si>
  <si>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</si>
  <si>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</si>
  <si>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</si>
  <si>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</si>
  <si>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</si>
  <si>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</si>
  <si>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</si>
  <si>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</si>
  <si>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</si>
  <si>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</si>
  <si>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</si>
  <si>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</si>
  <si>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</si>
  <si>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</si>
  <si>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</si>
  <si>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</si>
  <si>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</si>
  <si>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</si>
  <si>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</si>
  <si>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</si>
  <si>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</si>
  <si>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</si>
  <si>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</si>
  <si>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</si>
  <si>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</si>
  <si>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</si>
  <si>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</si>
  <si>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</si>
  <si>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</si>
  <si>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</si>
  <si>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</si>
  <si>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</si>
  <si>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</si>
  <si>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</si>
  <si>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</si>
  <si>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</si>
  <si>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</si>
  <si>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</si>
  <si>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</si>
  <si>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</si>
  <si>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</si>
  <si>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</si>
  <si>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</si>
  <si>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</si>
  <si>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</si>
  <si>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</si>
  <si>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</si>
  <si>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</si>
  <si>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</si>
  <si>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</si>
  <si>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</si>
  <si>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</si>
  <si>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</si>
  <si>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</si>
  <si>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</si>
  <si>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</si>
  <si>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</si>
  <si>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</si>
  <si>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</si>
  <si>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</si>
  <si>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</si>
  <si>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</si>
  <si>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</si>
  <si>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</si>
  <si>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</si>
  <si>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</si>
  <si>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</si>
  <si>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</si>
  <si>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</si>
  <si>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</si>
  <si>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</si>
  <si>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</si>
  <si>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</si>
  <si>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</si>
  <si>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</si>
  <si>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</si>
  <si>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</si>
  <si>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</si>
  <si>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</si>
  <si>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</si>
  <si>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</si>
  <si>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</si>
  <si>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</si>
  <si>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</si>
  <si>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</si>
  <si>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</si>
  <si>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</si>
  <si>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</si>
  <si>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</si>
  <si>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</si>
  <si>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</si>
  <si>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</si>
  <si>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</si>
  <si>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</si>
  <si>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</si>
  <si>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</si>
  <si>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</si>
  <si>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</si>
  <si>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</si>
  <si>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</si>
  <si>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</si>
  <si>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</si>
  <si>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</si>
  <si>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</si>
  <si>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</si>
  <si>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</si>
  <si>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</si>
  <si>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</si>
  <si>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</si>
  <si>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</si>
  <si>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</si>
  <si>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</si>
  <si>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</si>
  <si>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</si>
  <si>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</si>
  <si>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</si>
  <si>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</si>
  <si>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</si>
  <si>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</si>
  <si>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</si>
  <si>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</si>
  <si>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</si>
  <si>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</si>
  <si>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</si>
  <si>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</si>
  <si>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</si>
  <si>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</si>
  <si>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</si>
  <si>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</si>
  <si>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</si>
  <si>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</si>
  <si>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</si>
  <si>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</si>
  <si>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</si>
  <si>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</si>
  <si>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</si>
  <si>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</si>
  <si>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</si>
  <si>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</si>
  <si>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</si>
  <si>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</si>
  <si>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</si>
  <si>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</si>
  <si>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</si>
  <si>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</si>
  <si>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</si>
  <si>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</si>
  <si>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</si>
  <si>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</si>
  <si>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</si>
  <si>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</si>
  <si>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</si>
  <si>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</si>
  <si>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</si>
  <si>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</si>
  <si>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</si>
  <si>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</si>
  <si>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</si>
  <si>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</si>
  <si>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</si>
  <si>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</si>
  <si>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</si>
  <si>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</si>
  <si>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</si>
  <si>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</si>
  <si>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</si>
  <si>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</si>
  <si>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</si>
  <si>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</si>
  <si>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</si>
  <si>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</si>
  <si>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</si>
  <si>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</si>
  <si>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</si>
  <si>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</si>
  <si>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</si>
  <si>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</si>
  <si>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</si>
  <si>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</si>
  <si>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</si>
  <si>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</si>
  <si>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</si>
  <si>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</si>
  <si>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</si>
  <si>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</si>
  <si>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</si>
  <si>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</si>
  <si>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</si>
  <si>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</si>
  <si>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</si>
  <si>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</si>
  <si>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</si>
  <si>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</si>
  <si>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</si>
  <si>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</si>
  <si>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</si>
  <si>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</si>
  <si>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</si>
  <si>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</si>
  <si>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</si>
  <si>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</si>
  <si>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</si>
  <si>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</si>
  <si>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</si>
  <si>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</si>
  <si>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</si>
  <si>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</si>
  <si>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</si>
  <si>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</si>
  <si>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</si>
  <si>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</si>
  <si>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</si>
  <si>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</si>
  <si>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</si>
  <si>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</si>
  <si>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</si>
  <si>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</si>
  <si>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</si>
  <si>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</si>
  <si>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</si>
  <si>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</si>
  <si>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</si>
  <si>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</si>
  <si>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</si>
  <si>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</si>
  <si>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</si>
  <si>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</si>
  <si>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</si>
  <si>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</si>
  <si>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</si>
  <si>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</si>
  <si>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</si>
  <si>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</si>
  <si>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</si>
  <si>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</si>
  <si>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</si>
  <si>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</si>
  <si>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</si>
  <si>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</si>
  <si>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</si>
  <si>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</si>
  <si>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</si>
  <si>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</si>
  <si>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</si>
  <si>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</si>
  <si>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</si>
  <si>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</si>
  <si>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</si>
  <si>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</si>
  <si>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</si>
  <si>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</si>
  <si>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</si>
  <si>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</si>
  <si>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</si>
  <si>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</si>
  <si>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</si>
  <si>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</si>
  <si>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</si>
  <si>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</si>
  <si>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</si>
  <si>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</si>
  <si>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</si>
  <si>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</si>
  <si>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</si>
  <si>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</si>
  <si>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</si>
  <si>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</si>
  <si>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</si>
  <si>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</si>
  <si>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</si>
  <si>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</si>
  <si>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</si>
  <si>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</si>
  <si>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</si>
  <si>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</si>
  <si>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</si>
  <si>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</si>
  <si>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</si>
  <si>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</si>
  <si>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</si>
  <si>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</si>
  <si>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</si>
  <si>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</si>
  <si>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</si>
  <si>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</si>
  <si>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</si>
  <si>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</si>
  <si>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</si>
  <si>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</si>
  <si>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</si>
  <si>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</si>
  <si>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</si>
  <si>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</si>
  <si>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</si>
  <si>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</si>
  <si>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</si>
  <si>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</si>
  <si>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</si>
  <si>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</si>
  <si>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</si>
  <si>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</si>
  <si>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</si>
  <si>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</si>
  <si>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</si>
  <si>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</si>
  <si>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</si>
  <si>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</si>
  <si>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</si>
  <si>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</si>
  <si>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</si>
  <si>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</si>
  <si>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</si>
  <si>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</si>
  <si>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</si>
  <si>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</si>
  <si>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</si>
  <si>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</si>
  <si>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</si>
  <si>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</si>
  <si>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</si>
  <si>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</si>
  <si>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</si>
  <si>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</si>
  <si>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</si>
  <si>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</si>
  <si>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</si>
  <si>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</si>
  <si>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</si>
  <si>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</si>
  <si>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</si>
  <si>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</si>
  <si>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</si>
  <si>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</si>
  <si>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</si>
  <si>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</si>
  <si>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</si>
  <si>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</si>
  <si>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</si>
  <si>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</si>
  <si>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</si>
  <si>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</si>
  <si>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</si>
  <si>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</si>
  <si>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</si>
  <si>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</si>
  <si>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</si>
  <si>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</si>
  <si>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</si>
  <si>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</si>
  <si>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</si>
  <si>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</si>
  <si>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</si>
  <si>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</si>
  <si>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</si>
  <si>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</si>
  <si>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</si>
  <si>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</si>
  <si>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</si>
  <si>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</si>
  <si>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</si>
  <si>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</si>
  <si>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</si>
  <si>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</si>
  <si>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</si>
  <si>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</si>
  <si>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</si>
  <si>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</si>
  <si>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</si>
  <si>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</si>
  <si>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</si>
  <si>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</si>
  <si>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</si>
  <si>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</si>
  <si>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</si>
  <si>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</si>
  <si>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</si>
  <si>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</si>
  <si>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</si>
  <si>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</si>
  <si>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</si>
  <si>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</si>
  <si>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</si>
  <si>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</si>
  <si>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</si>
  <si>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</si>
  <si>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</si>
  <si>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</si>
  <si>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</si>
  <si>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</si>
  <si>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</si>
  <si>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</si>
  <si>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</si>
  <si>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</si>
  <si>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</si>
  <si>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</si>
  <si>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</si>
  <si>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</si>
  <si>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</si>
  <si>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</si>
  <si>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</si>
  <si>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</si>
  <si>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</si>
  <si>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</si>
  <si>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</si>
  <si>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</si>
  <si>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</si>
  <si>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</si>
  <si>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</si>
  <si>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</si>
  <si>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</si>
  <si>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</si>
  <si>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</si>
  <si>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</si>
  <si>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</si>
  <si>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</si>
  <si>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</si>
  <si>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</si>
  <si>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</si>
  <si>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</si>
  <si>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</si>
  <si>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</si>
  <si>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</si>
  <si>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</si>
  <si>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</si>
  <si>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</si>
  <si>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</si>
  <si>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</si>
  <si>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</si>
  <si>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</si>
  <si>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</si>
  <si>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</si>
  <si>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</si>
  <si>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</si>
  <si>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</si>
  <si>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</si>
  <si>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</si>
  <si>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</si>
  <si>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</si>
  <si>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</si>
  <si>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</si>
  <si>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</si>
  <si>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</si>
  <si>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</si>
  <si>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</si>
  <si>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</si>
  <si>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</si>
  <si>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</si>
  <si>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</si>
  <si>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</si>
  <si>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</si>
  <si>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</si>
  <si>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</si>
  <si>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</si>
  <si>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</si>
  <si>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</si>
  <si>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</si>
  <si>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</si>
  <si>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</si>
  <si>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</si>
  <si>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</si>
  <si>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</si>
  <si>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</si>
  <si>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</si>
  <si>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</si>
  <si>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</si>
  <si>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</si>
  <si>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</si>
  <si>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</si>
  <si>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</si>
  <si>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</si>
  <si>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</si>
  <si>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</si>
  <si>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</si>
  <si>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</si>
  <si>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</si>
  <si>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</si>
  <si>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</si>
  <si>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</si>
  <si>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</si>
  <si>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</si>
  <si>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</si>
  <si>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</si>
  <si>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</si>
  <si>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</si>
  <si>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</si>
  <si>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</si>
  <si>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</si>
  <si>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</si>
  <si>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</si>
  <si>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</si>
  <si>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</si>
  <si>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</si>
  <si>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</si>
  <si>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</si>
  <si>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</si>
  <si>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</si>
  <si>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</si>
  <si>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</si>
  <si>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</si>
  <si>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</si>
  <si>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</si>
  <si>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</si>
  <si>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</si>
  <si>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</si>
  <si>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</si>
  <si>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</si>
  <si>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</si>
  <si>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</si>
  <si>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</si>
  <si>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</si>
  <si>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</si>
  <si>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</si>
  <si>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</si>
  <si>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</si>
  <si>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</si>
  <si>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</si>
  <si>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</si>
  <si>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</si>
  <si>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</si>
  <si>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</si>
  <si>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</si>
  <si>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</si>
  <si>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</si>
  <si>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</si>
  <si>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</si>
  <si>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</si>
  <si>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</si>
  <si>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</si>
  <si>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</si>
  <si>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</si>
  <si>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</si>
  <si>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</si>
  <si>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</si>
  <si>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</si>
  <si>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</si>
  <si>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</si>
  <si>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</si>
  <si>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</si>
  <si>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</si>
  <si>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</si>
  <si>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</si>
  <si>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</si>
  <si>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</si>
  <si>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</si>
  <si>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</si>
  <si>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</si>
  <si>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</si>
  <si>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</si>
  <si>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</si>
  <si>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</si>
  <si>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</si>
  <si>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</si>
  <si>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</si>
  <si>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</si>
  <si>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</si>
  <si>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</si>
  <si>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</si>
  <si>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</si>
  <si>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</si>
  <si>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</si>
  <si>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</si>
  <si>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</si>
  <si>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</si>
  <si>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</si>
  <si>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</si>
  <si>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</si>
  <si>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</si>
  <si>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</si>
  <si>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</si>
  <si>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</si>
  <si>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</si>
  <si>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</si>
  <si>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</si>
  <si>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</si>
  <si>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</si>
  <si>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</si>
  <si>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</si>
  <si>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</si>
  <si>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</si>
  <si>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</si>
  <si>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</si>
  <si>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</si>
  <si>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</si>
  <si>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</si>
  <si>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</si>
  <si>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</si>
  <si>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</si>
  <si>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</si>
  <si>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</si>
  <si>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</si>
  <si>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</si>
  <si>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</si>
  <si>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</si>
  <si>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</si>
  <si>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</si>
  <si>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</si>
  <si>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</si>
  <si>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</si>
  <si>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</si>
  <si>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</si>
  <si>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</si>
  <si>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</si>
  <si>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</si>
  <si>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</si>
  <si>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</si>
  <si>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</si>
  <si>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</si>
  <si>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</si>
  <si>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</si>
  <si>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</si>
  <si>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</si>
  <si>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</si>
  <si>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</si>
  <si>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</si>
  <si>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</si>
  <si>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</si>
  <si>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</si>
  <si>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</si>
  <si>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</si>
  <si>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</si>
  <si>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</si>
  <si>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</si>
  <si>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</si>
  <si>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</si>
  <si>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</si>
  <si>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</si>
  <si>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</si>
  <si>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</si>
  <si>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</si>
  <si>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</si>
  <si>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</si>
  <si>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</si>
  <si>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</si>
  <si>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</si>
  <si>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</si>
  <si>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</si>
  <si>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</si>
  <si>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</si>
  <si>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</si>
  <si>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</si>
  <si>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</si>
  <si>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</si>
  <si>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</si>
  <si>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</si>
  <si>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</si>
  <si>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</si>
  <si>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</si>
  <si>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</si>
  <si>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</si>
  <si>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</si>
  <si>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</si>
  <si>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</si>
  <si>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</si>
  <si>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</si>
  <si>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</si>
  <si>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</si>
  <si>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</si>
  <si>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</si>
  <si>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</si>
  <si>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</si>
  <si>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</si>
  <si>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</si>
  <si>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</si>
  <si>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</si>
  <si>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</si>
  <si>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</si>
  <si>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</si>
  <si>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</si>
  <si>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</si>
  <si>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</si>
  <si>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</si>
  <si>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</si>
  <si>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</si>
  <si>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</si>
  <si>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</si>
  <si>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</si>
  <si>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</si>
  <si>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</si>
  <si>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</si>
  <si>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</si>
  <si>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</si>
  <si>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</si>
  <si>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</si>
  <si>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</si>
  <si>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</si>
  <si>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</si>
  <si>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</si>
  <si>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</si>
  <si>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</si>
  <si>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</si>
  <si>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</si>
  <si>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</si>
  <si>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</si>
  <si>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</si>
  <si>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</si>
  <si>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</si>
  <si>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</si>
  <si>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</si>
  <si>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</si>
  <si>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</si>
  <si>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</si>
  <si>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</si>
  <si>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</si>
  <si>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</si>
  <si>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</si>
  <si>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</si>
  <si>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</si>
  <si>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</si>
  <si>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</si>
  <si>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</si>
  <si>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</si>
  <si>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</si>
  <si>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</si>
  <si>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</si>
  <si>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</si>
  <si>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</si>
  <si>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</si>
  <si>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</si>
  <si>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</si>
  <si>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</si>
  <si>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</si>
  <si>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</si>
  <si>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</si>
  <si>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</si>
  <si>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</si>
  <si>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</si>
  <si>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</si>
  <si>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</si>
  <si>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</si>
  <si>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</si>
  <si>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</si>
  <si>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</si>
  <si>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</si>
  <si>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</si>
  <si>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</si>
  <si>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</si>
  <si>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</si>
  <si>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</si>
  <si>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</si>
  <si>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</si>
  <si>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</si>
  <si>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</si>
  <si>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</si>
  <si>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</si>
  <si>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</si>
  <si>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</si>
  <si>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</si>
  <si>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</si>
  <si>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</si>
  <si>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</si>
  <si>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</si>
  <si>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</si>
  <si>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</si>
  <si>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</si>
  <si>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</si>
  <si>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</si>
  <si>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</si>
  <si>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</si>
  <si>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</si>
  <si>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</si>
  <si>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</si>
  <si>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</si>
  <si>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</si>
  <si>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</si>
  <si>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</si>
  <si>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</si>
  <si>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</si>
  <si>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</si>
  <si>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</si>
  <si>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</si>
  <si>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</si>
  <si>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</si>
  <si>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</si>
  <si>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</si>
  <si>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</si>
  <si>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</si>
  <si>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</si>
  <si>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</si>
  <si>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</si>
  <si>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</si>
  <si>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</si>
  <si>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</si>
  <si>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</si>
  <si>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</si>
  <si>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</si>
  <si>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</si>
  <si>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</si>
  <si>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</si>
  <si>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</si>
  <si>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</si>
  <si>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</si>
  <si>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</si>
  <si>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</si>
  <si>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</si>
  <si>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</si>
  <si>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</si>
  <si>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</si>
  <si>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</si>
  <si>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</si>
  <si>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</si>
  <si>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</si>
  <si>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</si>
  <si>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</si>
  <si>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</si>
  <si>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</si>
  <si>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</si>
  <si>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</si>
  <si>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</si>
  <si>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</si>
  <si>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</si>
  <si>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</si>
  <si>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</si>
  <si>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</si>
  <si>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</si>
  <si>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</si>
  <si>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</si>
  <si>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</si>
  <si>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</si>
  <si>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</si>
  <si>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</si>
  <si>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</si>
  <si>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</si>
  <si>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</si>
  <si>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</si>
  <si>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</si>
  <si>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</si>
  <si>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</si>
  <si>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</si>
  <si>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</si>
  <si>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</si>
  <si>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</si>
  <si>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</si>
  <si>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</si>
  <si>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</si>
  <si>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</si>
  <si>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</si>
  <si>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</si>
  <si>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</si>
  <si>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</si>
  <si>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</si>
  <si>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</si>
  <si>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</si>
  <si>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</si>
  <si>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</si>
  <si>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</si>
  <si>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</si>
  <si>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</si>
  <si>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</si>
  <si>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</si>
  <si>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</si>
  <si>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</si>
  <si>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</si>
  <si>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</si>
  <si>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</si>
  <si>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</si>
  <si>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</si>
  <si>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</si>
  <si>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</si>
  <si>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</si>
  <si>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</si>
  <si>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</si>
  <si>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</si>
  <si>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</si>
  <si>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</si>
  <si>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</si>
  <si>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</si>
  <si>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</si>
  <si>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</si>
  <si>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</si>
  <si>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</si>
  <si>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</si>
  <si>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</si>
  <si>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</si>
  <si>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</si>
  <si>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</si>
  <si>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</si>
  <si>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</si>
  <si>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</si>
  <si>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</si>
  <si>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</si>
  <si>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</si>
  <si>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</si>
  <si>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</si>
  <si>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</si>
  <si>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</si>
  <si>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</si>
  <si>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</si>
  <si>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</si>
  <si>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</si>
  <si>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</si>
  <si>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</si>
  <si>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</si>
  <si>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</si>
  <si>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</si>
  <si>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</si>
  <si>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</si>
  <si>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</si>
  <si>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</si>
  <si>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</si>
  <si>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</si>
  <si>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</si>
  <si>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</si>
  <si>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</si>
  <si>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</si>
  <si>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</si>
  <si>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</si>
  <si>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</si>
  <si>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</si>
  <si>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</si>
  <si>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</si>
  <si>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</si>
  <si>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</si>
  <si>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</si>
  <si>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</si>
  <si>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</si>
  <si>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</si>
  <si>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</si>
  <si>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</si>
  <si>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</si>
  <si>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</si>
  <si>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</si>
  <si>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</si>
  <si>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</si>
  <si>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</si>
  <si>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</si>
  <si>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</si>
  <si>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</si>
  <si>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</si>
  <si>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</si>
  <si>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</si>
  <si>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</si>
  <si>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</si>
  <si>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</si>
  <si>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</si>
  <si>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</si>
  <si>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</si>
  <si>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</si>
  <si>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</si>
  <si>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</si>
  <si>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</si>
  <si>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</si>
  <si>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</si>
  <si>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</si>
  <si>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</si>
  <si>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</si>
  <si>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</si>
  <si>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</si>
  <si>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</si>
  <si>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</si>
  <si>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</si>
  <si>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</si>
  <si>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</si>
  <si>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</si>
  <si>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</si>
  <si>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</si>
  <si>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</si>
  <si>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</si>
  <si>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</si>
  <si>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</si>
  <si>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</si>
  <si>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</si>
  <si>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</si>
  <si>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</si>
  <si>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</si>
  <si>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</si>
  <si>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</si>
  <si>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</si>
  <si>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</si>
  <si>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</si>
  <si>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</si>
  <si>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</si>
  <si>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</si>
  <si>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</si>
  <si>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</si>
  <si>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</si>
  <si>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</si>
  <si>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</si>
  <si>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</si>
  <si>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</si>
  <si>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</si>
  <si>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</si>
  <si>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</si>
  <si>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</si>
  <si>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</si>
  <si>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</si>
  <si>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</si>
  <si>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</si>
  <si>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</si>
  <si>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</si>
  <si>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</si>
  <si>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</si>
  <si>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</si>
  <si>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</si>
  <si>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</si>
  <si>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</si>
  <si>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</si>
  <si>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</si>
  <si>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</si>
  <si>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</si>
  <si>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</si>
  <si>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</si>
  <si>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</si>
  <si>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</si>
  <si>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</si>
  <si>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</si>
  <si>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</si>
  <si>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</si>
  <si>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</si>
  <si>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</si>
  <si>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</si>
  <si>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</si>
  <si>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</si>
  <si>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</si>
  <si>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</si>
  <si>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</si>
  <si>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</si>
  <si>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</si>
  <si>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</si>
  <si>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</si>
  <si>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</si>
  <si>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</si>
  <si>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</si>
  <si>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</si>
  <si>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</si>
  <si>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</si>
  <si>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</si>
  <si>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</si>
  <si>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</si>
  <si>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</si>
  <si>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</si>
  <si>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</si>
  <si>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</si>
  <si>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</si>
  <si>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</si>
  <si>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</si>
  <si>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</si>
  <si>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</si>
  <si>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</si>
  <si>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</si>
  <si>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</si>
  <si>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</si>
  <si>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</si>
  <si>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</si>
  <si>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</si>
  <si>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</si>
  <si>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</si>
  <si>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</si>
  <si>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</si>
  <si>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</si>
  <si>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</si>
  <si>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</si>
  <si>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</si>
  <si>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</si>
  <si>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</si>
  <si>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</si>
  <si>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</si>
  <si>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</si>
  <si>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</si>
  <si>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</si>
  <si>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</si>
  <si>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</si>
  <si>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</si>
  <si>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</si>
  <si>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</si>
  <si>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</si>
  <si>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</si>
  <si>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</si>
  <si>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</si>
  <si>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</si>
  <si>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</si>
  <si>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</si>
  <si>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</si>
  <si>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</si>
  <si>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</si>
  <si>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</si>
  <si>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</si>
  <si>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</si>
  <si>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</si>
  <si>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</si>
  <si>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</si>
  <si>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</si>
  <si>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</si>
  <si>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</si>
  <si>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</si>
  <si>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</si>
  <si>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</si>
  <si>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</si>
  <si>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</si>
  <si>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</si>
  <si>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</si>
  <si>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</si>
  <si>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</si>
  <si>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</si>
  <si>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</si>
  <si>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</si>
  <si>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</si>
  <si>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</si>
  <si>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</si>
  <si>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</si>
  <si>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</si>
  <si>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</si>
  <si>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</si>
  <si>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</si>
  <si>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</si>
  <si>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</si>
  <si>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</si>
  <si>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</si>
  <si>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</si>
  <si>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</si>
  <si>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</si>
  <si>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</si>
  <si>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</si>
  <si>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</si>
  <si>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</si>
  <si>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</si>
  <si>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</si>
  <si>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</si>
  <si>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</si>
  <si>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</si>
  <si>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</si>
  <si>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</si>
  <si>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</si>
  <si>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</si>
  <si>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</si>
  <si>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</si>
  <si>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</si>
  <si>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</si>
  <si>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</si>
  <si>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</si>
  <si>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</si>
  <si>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</si>
  <si>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</si>
  <si>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</si>
  <si>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</si>
  <si>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</si>
  <si>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</si>
  <si>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</si>
  <si>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</si>
  <si>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</si>
  <si>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</si>
  <si>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</si>
  <si>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</si>
  <si>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</si>
  <si>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</si>
  <si>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</si>
  <si>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</si>
  <si>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</si>
  <si>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</si>
  <si>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</si>
  <si>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</si>
  <si>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</si>
  <si>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</si>
  <si>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</si>
  <si>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</si>
  <si>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</si>
  <si>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</si>
  <si>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</si>
  <si>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</si>
  <si>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</si>
  <si>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</si>
  <si>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</si>
  <si>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</si>
  <si>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</si>
  <si>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</si>
  <si>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</si>
  <si>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</si>
  <si>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</si>
  <si>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</si>
  <si>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</si>
  <si>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</si>
  <si>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</si>
  <si>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</si>
  <si>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</si>
  <si>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</si>
  <si>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</si>
  <si>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</si>
  <si>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</si>
  <si>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</si>
  <si>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</si>
  <si>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</si>
  <si>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</si>
  <si>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</si>
  <si>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</si>
  <si>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</si>
  <si>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</si>
  <si>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</si>
  <si>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</si>
  <si>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</si>
  <si>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</si>
  <si>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</si>
  <si>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</si>
  <si>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</si>
  <si>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</si>
  <si>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</si>
  <si>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</si>
  <si>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</si>
  <si>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</si>
  <si>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</si>
  <si>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</si>
  <si>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</si>
  <si>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</si>
  <si>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</si>
  <si>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</si>
  <si>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</si>
  <si>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</si>
  <si>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</si>
  <si>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</si>
  <si>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</si>
  <si>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</si>
  <si>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</si>
  <si>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</si>
  <si>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</si>
  <si>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</si>
  <si>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</si>
  <si>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</si>
  <si>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</si>
  <si>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</si>
  <si>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</si>
  <si>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</si>
  <si>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</si>
  <si>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</si>
  <si>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</si>
  <si>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</si>
  <si>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</si>
  <si>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</si>
  <si>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</si>
  <si>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</si>
  <si>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</si>
  <si>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</si>
  <si>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</si>
  <si>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</si>
  <si>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</si>
  <si>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</si>
  <si>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</si>
  <si>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</si>
  <si>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</si>
  <si>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</si>
  <si>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</si>
  <si>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</si>
  <si>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</si>
  <si>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</si>
  <si>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</si>
  <si>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</si>
  <si>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</si>
  <si>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</si>
  <si>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</si>
  <si>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</si>
  <si>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</si>
  <si>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</si>
  <si>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</si>
  <si>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</si>
  <si>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</si>
  <si>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</si>
  <si>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</si>
  <si>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</si>
  <si>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</si>
  <si>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</si>
  <si>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</si>
  <si>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</si>
  <si>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</si>
  <si>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</si>
  <si>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</si>
  <si>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</si>
  <si>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</si>
  <si>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</si>
  <si>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</si>
  <si>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</si>
  <si>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</si>
  <si>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</si>
  <si>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</si>
  <si>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</si>
  <si>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</si>
  <si>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</si>
  <si>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</si>
  <si>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</si>
  <si>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</si>
  <si>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</si>
  <si>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</si>
  <si>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</si>
  <si>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</si>
  <si>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</si>
  <si>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</si>
  <si>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</si>
  <si>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</si>
  <si>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</si>
  <si>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</si>
  <si>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</si>
  <si>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</si>
  <si>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</si>
  <si>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</si>
  <si>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</si>
  <si>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</si>
  <si>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</si>
  <si>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</si>
  <si>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</si>
  <si>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</si>
  <si>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</si>
  <si>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</si>
  <si>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</si>
  <si>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</si>
  <si>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</si>
  <si>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</si>
  <si>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</si>
  <si>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</si>
  <si>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</si>
  <si>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</si>
  <si>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</si>
  <si>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</si>
  <si>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</si>
  <si>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</si>
  <si>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</si>
  <si>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</si>
  <si>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</si>
  <si>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</si>
  <si>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</si>
  <si>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</si>
  <si>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</si>
  <si>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</si>
  <si>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</si>
  <si>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</si>
  <si>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</si>
  <si>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</si>
  <si>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</si>
  <si>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</si>
  <si>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</si>
  <si>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</si>
  <si>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</si>
  <si>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</si>
  <si>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</si>
  <si>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</si>
  <si>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</si>
  <si>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</si>
  <si>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</si>
  <si>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</si>
  <si>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</si>
  <si>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</si>
  <si>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</si>
  <si>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</si>
  <si>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</si>
  <si>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</si>
  <si>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</si>
  <si>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</si>
  <si>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</si>
  <si>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</si>
  <si>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</si>
  <si>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</si>
  <si>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</si>
  <si>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</si>
  <si>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</si>
  <si>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</si>
  <si>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</si>
  <si>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</si>
  <si>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</si>
  <si>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</si>
  <si>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</si>
  <si>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</si>
  <si>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</si>
  <si>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</si>
  <si>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</si>
  <si>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</si>
  <si>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</si>
  <si>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</si>
  <si>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</si>
  <si>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</si>
  <si>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</si>
  <si>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</si>
  <si>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</si>
  <si>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</si>
  <si>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</si>
  <si>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</si>
  <si>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</si>
  <si>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</si>
  <si>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</si>
  <si>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</si>
  <si>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</si>
  <si>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</si>
  <si>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</si>
  <si>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</si>
  <si>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</si>
  <si>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</si>
  <si>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</si>
  <si>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</si>
  <si>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</si>
  <si>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</si>
  <si>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</si>
  <si>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</si>
  <si>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</si>
  <si>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</si>
  <si>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</si>
  <si>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</si>
  <si>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</si>
  <si>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</si>
  <si>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</si>
  <si>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</si>
  <si>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</si>
  <si>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</si>
  <si>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</si>
  <si>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</si>
  <si>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</si>
  <si>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</si>
  <si>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</si>
  <si>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</si>
  <si>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</si>
  <si>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</si>
  <si>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</si>
  <si>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</si>
  <si>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</si>
  <si>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</si>
  <si>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</si>
  <si>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</si>
  <si>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</si>
  <si>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</si>
  <si>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</si>
  <si>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</si>
  <si>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</si>
  <si>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</si>
  <si>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</si>
  <si>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</si>
  <si>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</si>
  <si>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</si>
  <si>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</si>
  <si>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</si>
  <si>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</si>
  <si>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</si>
  <si>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</si>
  <si>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</si>
  <si>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</si>
  <si>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</si>
  <si>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</si>
  <si>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</si>
  <si>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</si>
  <si>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</si>
  <si>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</si>
  <si>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</si>
  <si>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</si>
  <si>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</si>
  <si>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</si>
  <si>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</si>
  <si>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</si>
  <si>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</si>
  <si>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</si>
  <si>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</si>
  <si>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</si>
  <si>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</si>
  <si>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</si>
  <si>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</si>
  <si>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</si>
  <si>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</si>
  <si>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</si>
  <si>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</si>
  <si>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</si>
  <si>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</si>
  <si>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</si>
  <si>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</si>
  <si>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</si>
  <si>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</si>
  <si>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</si>
  <si>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</si>
  <si>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</si>
  <si>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</si>
  <si>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</si>
  <si>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</si>
  <si>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</si>
  <si>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</si>
  <si>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</si>
  <si>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</si>
  <si>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</si>
  <si>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</si>
  <si>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</si>
  <si>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</si>
  <si>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</si>
  <si>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</si>
  <si>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</si>
  <si>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</si>
  <si>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</si>
  <si>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</si>
  <si>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</si>
  <si>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</si>
  <si>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</si>
  <si>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</si>
  <si>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</si>
  <si>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</si>
  <si>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</si>
  <si>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</si>
  <si>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</si>
  <si>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</si>
  <si>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</si>
  <si>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</si>
  <si>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</si>
  <si>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</si>
  <si>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</si>
  <si>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</si>
  <si>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</si>
  <si>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</si>
  <si>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</si>
  <si>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</si>
  <si>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</si>
  <si>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</si>
  <si>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</si>
  <si>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</si>
  <si>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</si>
  <si>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</si>
  <si>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</si>
  <si>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</si>
  <si>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</si>
  <si>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</si>
  <si>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</si>
  <si>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</si>
  <si>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</si>
  <si>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</si>
  <si>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</si>
  <si>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</si>
  <si>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</si>
  <si>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</si>
  <si>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</si>
  <si>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</si>
  <si>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</si>
  <si>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</si>
  <si>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</si>
  <si>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</si>
  <si>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</si>
  <si>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</si>
  <si>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</si>
  <si>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</si>
  <si>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</si>
  <si>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</si>
  <si>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</si>
  <si>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</si>
  <si>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</si>
  <si>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</si>
  <si>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</si>
  <si>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</si>
  <si>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</si>
  <si>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</si>
  <si>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</si>
  <si>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</si>
  <si>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</si>
  <si>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</si>
  <si>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</si>
  <si>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</si>
  <si>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</si>
  <si>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</si>
  <si>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</si>
  <si>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</si>
  <si>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</si>
  <si>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</si>
  <si>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</si>
  <si>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</si>
  <si>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</si>
  <si>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</si>
  <si>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</si>
  <si>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</si>
  <si>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</si>
  <si>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</si>
  <si>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</si>
  <si>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</si>
  <si>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</si>
  <si>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</si>
  <si>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</si>
  <si>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</si>
  <si>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</si>
  <si>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</si>
  <si>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</si>
  <si>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</si>
  <si>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</si>
  <si>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</si>
  <si>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</si>
  <si>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</si>
  <si>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</si>
  <si>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</si>
  <si>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</si>
  <si>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</si>
  <si>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</si>
  <si>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</si>
  <si>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</si>
  <si>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</si>
  <si>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</si>
  <si>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</si>
  <si>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</si>
  <si>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</si>
  <si>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</si>
  <si>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</si>
  <si>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</si>
  <si>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</si>
  <si>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</si>
  <si>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</si>
  <si>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</si>
  <si>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</si>
  <si>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</si>
  <si>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</si>
  <si>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</si>
  <si>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</si>
  <si>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</si>
  <si>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</si>
  <si>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</si>
  <si>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</si>
  <si>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</si>
  <si>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</si>
  <si>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</si>
  <si>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</si>
  <si>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</si>
  <si>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</si>
  <si>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</si>
  <si>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</si>
  <si>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</si>
  <si>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</si>
  <si>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</si>
  <si>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</si>
  <si>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</si>
  <si>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</si>
  <si>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</si>
  <si>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</si>
  <si>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</si>
  <si>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</si>
  <si>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</si>
  <si>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</si>
  <si>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</si>
  <si>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</si>
  <si>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</si>
  <si>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</si>
  <si>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</si>
  <si>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</si>
  <si>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</si>
  <si>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</si>
  <si>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</si>
  <si>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</si>
  <si>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</si>
  <si>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</si>
  <si>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</si>
  <si>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</si>
  <si>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</si>
  <si>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</si>
  <si>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</si>
  <si>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</si>
  <si>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</si>
  <si>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</si>
  <si>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</si>
  <si>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</si>
  <si>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</si>
  <si>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</si>
  <si>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</si>
  <si>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</si>
  <si>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</si>
  <si>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</si>
  <si>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</si>
  <si>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</si>
  <si>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</si>
  <si>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</si>
  <si>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</si>
  <si>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</si>
  <si>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</si>
  <si>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</si>
  <si>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</si>
  <si>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</si>
  <si>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</si>
  <si>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</si>
  <si>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</si>
  <si>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</si>
  <si>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</si>
  <si>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</si>
  <si>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</si>
  <si>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</si>
  <si>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</si>
  <si>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</si>
  <si>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</si>
  <si>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</si>
  <si>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</si>
  <si>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</si>
  <si>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</si>
  <si>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</si>
  <si>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</si>
  <si>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</si>
  <si>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</si>
  <si>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</si>
  <si>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</si>
  <si>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</si>
  <si>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</si>
  <si>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</si>
  <si>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</si>
  <si>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</si>
  <si>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</si>
  <si>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</si>
  <si>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</si>
  <si>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</si>
  <si>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</si>
  <si>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</si>
  <si>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</si>
  <si>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</si>
  <si>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</si>
  <si>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</si>
  <si>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</si>
  <si>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</si>
  <si>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</si>
  <si>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</si>
  <si>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</si>
  <si>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</si>
  <si>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</si>
  <si>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</si>
  <si>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</si>
  <si>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</si>
  <si>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</si>
  <si>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</si>
  <si>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</si>
  <si>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</si>
  <si>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</si>
  <si>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</si>
  <si>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</si>
  <si>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</si>
  <si>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</si>
  <si>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</si>
  <si>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</si>
  <si>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</si>
  <si>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</si>
  <si>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</si>
  <si>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</si>
  <si>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</si>
  <si>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</si>
  <si>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</si>
  <si>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</si>
  <si>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</si>
  <si>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</si>
  <si>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</si>
  <si>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</si>
  <si>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</si>
  <si>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</si>
  <si>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</si>
  <si>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</si>
  <si>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</si>
  <si>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</si>
  <si>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</si>
  <si>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</si>
  <si>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</si>
  <si>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</si>
  <si>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</si>
  <si>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</si>
  <si>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</si>
  <si>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</si>
  <si>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</si>
  <si>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</si>
  <si>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</si>
  <si>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</si>
  <si>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</si>
  <si>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</si>
  <si>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</si>
  <si>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</si>
  <si>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</si>
  <si>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</si>
  <si>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</si>
  <si>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</si>
  <si>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</si>
  <si>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</si>
  <si>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</si>
  <si>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</si>
  <si>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</si>
  <si>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</si>
  <si>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</si>
  <si>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</si>
  <si>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</si>
  <si>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</si>
  <si>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</si>
  <si>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</si>
  <si>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</si>
  <si>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</si>
  <si>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</si>
  <si>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</si>
  <si>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</si>
  <si>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</si>
  <si>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</si>
  <si>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</si>
  <si>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</si>
  <si>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</si>
  <si>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</si>
  <si>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</si>
  <si>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</si>
  <si>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</si>
  <si>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</si>
  <si>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</si>
  <si>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</si>
  <si>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</si>
  <si>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</si>
  <si>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</si>
  <si>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</si>
  <si>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</si>
  <si>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</si>
  <si>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</si>
  <si>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</si>
  <si>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</si>
  <si>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</si>
  <si>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</si>
  <si>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</si>
  <si>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</si>
  <si>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</si>
  <si>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</si>
  <si>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</si>
  <si>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</si>
  <si>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</si>
  <si>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</si>
  <si>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</si>
  <si>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</si>
  <si>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</si>
  <si>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</si>
  <si>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</si>
  <si>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</si>
  <si>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</si>
  <si>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</si>
  <si>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</si>
  <si>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</si>
  <si>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</si>
  <si>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</si>
  <si>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</si>
  <si>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</si>
  <si>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</si>
  <si>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</si>
  <si>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</si>
  <si>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</si>
  <si>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</si>
  <si>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</si>
  <si>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</si>
  <si>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</si>
  <si>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</si>
  <si>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</si>
  <si>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</si>
  <si>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</si>
  <si>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</si>
  <si>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</si>
  <si>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</si>
  <si>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</si>
  <si>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</si>
  <si>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</si>
  <si>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</si>
  <si>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</si>
  <si>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</si>
  <si>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</si>
  <si>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</si>
  <si>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</si>
  <si>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</si>
  <si>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</si>
  <si>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</si>
  <si>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</si>
  <si>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</si>
  <si>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</si>
  <si>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</si>
  <si>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</si>
  <si>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</si>
  <si>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</si>
  <si>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</si>
  <si>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</si>
  <si>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</si>
  <si>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</si>
  <si>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</si>
  <si>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</si>
  <si>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</si>
  <si>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</si>
  <si>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</si>
  <si>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</si>
  <si>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</si>
  <si>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</si>
  <si>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</si>
  <si>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</si>
  <si>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</si>
  <si>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</si>
  <si>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</si>
  <si>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</si>
  <si>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</si>
  <si>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</si>
  <si>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</si>
  <si>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</si>
  <si>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</si>
  <si>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</si>
  <si>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</si>
  <si>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</si>
  <si>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</si>
  <si>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</si>
  <si>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</si>
  <si>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</si>
  <si>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</si>
  <si>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</si>
  <si>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</si>
  <si>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</si>
  <si>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</si>
  <si>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</si>
  <si>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</si>
  <si>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</si>
  <si>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</si>
  <si>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</si>
  <si>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</si>
  <si>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</si>
  <si>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</si>
  <si>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</si>
  <si>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</si>
  <si>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</si>
  <si>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</si>
  <si>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</si>
  <si>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</si>
  <si>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</si>
  <si>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</si>
  <si>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</si>
  <si>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</si>
  <si>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</si>
  <si>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</si>
  <si>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</si>
  <si>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</si>
  <si>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</si>
  <si>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</si>
  <si>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</si>
  <si>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</si>
  <si>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</si>
  <si>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</si>
  <si>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</si>
  <si>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</si>
  <si>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</si>
  <si>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</si>
  <si>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</si>
  <si>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</si>
  <si>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</si>
  <si>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</si>
  <si>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</si>
  <si>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</si>
  <si>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</si>
  <si>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</si>
  <si>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</si>
  <si>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</si>
  <si>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</si>
  <si>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</si>
  <si>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</si>
  <si>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</si>
  <si>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</si>
  <si>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</si>
  <si>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</si>
  <si>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</si>
  <si>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</si>
  <si>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</si>
  <si>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</si>
  <si>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</si>
  <si>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</si>
  <si>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</si>
  <si>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</si>
  <si>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</si>
  <si>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</si>
  <si>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</si>
  <si>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</si>
  <si>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</si>
  <si>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</si>
  <si>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</si>
  <si>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</si>
  <si>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</si>
  <si>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</si>
  <si>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</si>
  <si>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</si>
  <si>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</si>
  <si>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</si>
  <si>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</si>
  <si>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</si>
  <si>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</si>
  <si>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</si>
  <si>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</si>
  <si>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</si>
  <si>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</si>
  <si>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</si>
  <si>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</si>
  <si>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</si>
  <si>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</si>
  <si>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</si>
  <si>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</si>
  <si>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</si>
  <si>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</si>
  <si>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</si>
  <si>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</si>
  <si>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</si>
  <si>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</si>
  <si>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</si>
  <si>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</si>
  <si>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</si>
  <si>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</si>
  <si>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</si>
  <si>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</si>
  <si>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</si>
  <si>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</si>
  <si>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</si>
  <si>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</si>
  <si>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</si>
  <si>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</si>
  <si>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</si>
  <si>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</si>
  <si>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</si>
  <si>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</si>
  <si>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</si>
  <si>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</si>
  <si>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</si>
  <si>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</si>
  <si>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</si>
  <si>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</si>
  <si>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</si>
  <si>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</si>
  <si>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</si>
  <si>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</si>
  <si>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</si>
  <si>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</si>
  <si>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</si>
  <si>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</si>
  <si>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</si>
  <si>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</si>
  <si>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</si>
  <si>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</si>
  <si>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</si>
  <si>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</si>
  <si>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</si>
  <si>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</si>
  <si>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</si>
  <si>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</si>
  <si>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</si>
  <si>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</si>
  <si>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</si>
  <si>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</si>
  <si>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</si>
  <si>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</si>
  <si>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</si>
  <si>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</si>
  <si>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</si>
  <si>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</si>
  <si>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</si>
  <si>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</si>
  <si>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</si>
  <si>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</si>
  <si>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</si>
  <si>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</si>
  <si>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</si>
  <si>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</si>
  <si>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</si>
  <si>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</si>
  <si>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</si>
  <si>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</si>
  <si>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</si>
  <si>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</si>
  <si>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</si>
  <si>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</si>
  <si>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</si>
  <si>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</si>
  <si>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</si>
  <si>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</si>
  <si>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</si>
  <si>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</si>
  <si>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</si>
  <si>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</si>
  <si>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</si>
  <si>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</si>
  <si>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</si>
  <si>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</si>
  <si>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</si>
  <si>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</si>
  <si>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</si>
  <si>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</si>
  <si>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</si>
  <si>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</si>
  <si>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</si>
  <si>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</si>
  <si>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</si>
  <si>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</si>
  <si>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</si>
  <si>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</si>
  <si>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</si>
  <si>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</si>
  <si>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</si>
  <si>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</si>
  <si>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</si>
  <si>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</si>
  <si>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</si>
  <si>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</si>
  <si>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</si>
  <si>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</si>
  <si>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</si>
  <si>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</si>
  <si>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</si>
  <si>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</si>
  <si>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</si>
  <si>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</si>
  <si>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</si>
  <si>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</si>
  <si>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</si>
  <si>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</si>
  <si>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</si>
  <si>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</si>
  <si>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</si>
  <si>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</si>
  <si>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</si>
  <si>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</si>
  <si>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</si>
  <si>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</si>
  <si>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</si>
  <si>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</si>
  <si>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</si>
  <si>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</si>
  <si>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</si>
  <si>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</si>
  <si>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</si>
  <si>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</si>
  <si>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</si>
  <si>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</si>
  <si>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</si>
  <si>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</si>
  <si>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</si>
  <si>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</si>
  <si>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</si>
  <si>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</si>
  <si>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</si>
  <si>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</si>
  <si>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</si>
  <si>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</si>
  <si>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</si>
  <si>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</si>
  <si>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</si>
  <si>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</si>
  <si>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</si>
  <si>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</si>
  <si>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</si>
  <si>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</si>
  <si>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</si>
  <si>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</si>
  <si>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</si>
  <si>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</si>
  <si>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</si>
  <si>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</si>
  <si>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</si>
  <si>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</si>
  <si>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</si>
  <si>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</si>
  <si>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</si>
  <si>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</si>
  <si>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</si>
  <si>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</si>
  <si>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</si>
  <si>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</si>
  <si>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</si>
  <si>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</si>
  <si>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</si>
  <si>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</si>
  <si>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</si>
  <si>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</si>
  <si>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</si>
  <si>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</si>
  <si>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</si>
  <si>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</si>
  <si>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</si>
  <si>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</si>
  <si>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</si>
  <si>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</si>
  <si>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</si>
  <si>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</si>
  <si>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</si>
  <si>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</si>
  <si>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</si>
  <si>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</si>
  <si>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</si>
  <si>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</si>
  <si>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</si>
  <si>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</si>
  <si>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</si>
  <si>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</si>
  <si>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</si>
  <si>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</si>
  <si>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</si>
  <si>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</si>
  <si>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</si>
  <si>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</si>
  <si>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</si>
  <si>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</si>
  <si>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</si>
  <si>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</si>
  <si>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</si>
  <si>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</si>
  <si>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</si>
  <si>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</si>
  <si>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</si>
  <si>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</si>
  <si>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</si>
  <si>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</si>
  <si>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</si>
  <si>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</si>
  <si>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</si>
  <si>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</si>
  <si>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</si>
  <si>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</si>
  <si>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</si>
  <si>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</si>
  <si>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</si>
  <si>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</si>
  <si>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</si>
  <si>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</si>
  <si>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</si>
  <si>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</si>
  <si>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</si>
  <si>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</si>
  <si>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</si>
  <si>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</si>
  <si>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</si>
  <si>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</si>
  <si>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</si>
  <si>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</si>
  <si>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</si>
  <si>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</si>
  <si>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</si>
  <si>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</si>
  <si>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</si>
  <si>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</si>
  <si>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</si>
  <si>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</si>
  <si>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</si>
  <si>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</si>
  <si>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</si>
  <si>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</si>
  <si>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</si>
  <si>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</si>
  <si>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</si>
  <si>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</si>
  <si>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</si>
  <si>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</si>
  <si>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</si>
  <si>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</si>
  <si>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</si>
  <si>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</si>
  <si>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</si>
  <si>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</si>
  <si>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</si>
  <si>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</si>
  <si>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</si>
  <si>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</si>
  <si>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</si>
  <si>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</si>
  <si>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</si>
  <si>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</si>
  <si>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</si>
  <si>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</si>
  <si>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</si>
  <si>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</si>
  <si>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</si>
  <si>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</si>
  <si>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</si>
  <si>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</si>
  <si>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</si>
  <si>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</si>
  <si>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</si>
  <si>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</si>
  <si>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</si>
  <si>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</si>
  <si>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</si>
  <si>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</si>
  <si>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</si>
  <si>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</si>
  <si>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</si>
  <si>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</si>
  <si>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</si>
  <si>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</si>
  <si>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</si>
  <si>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</si>
  <si>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</si>
  <si>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</si>
  <si>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</si>
  <si>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</si>
  <si>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</si>
  <si>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</si>
  <si>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</si>
  <si>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</si>
  <si>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</si>
  <si>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</si>
  <si>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</si>
  <si>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</si>
  <si>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</si>
  <si>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</si>
  <si>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</si>
  <si>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</si>
  <si>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</si>
  <si>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</si>
  <si>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</si>
  <si>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</si>
  <si>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</si>
  <si>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</si>
  <si>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</si>
  <si>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</si>
  <si>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</si>
  <si>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</si>
  <si>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</si>
  <si>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</si>
  <si>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</si>
  <si>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</si>
  <si>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</si>
  <si>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</si>
  <si>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</si>
  <si>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</si>
  <si>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</si>
  <si>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</si>
  <si>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</si>
  <si>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</si>
  <si>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</si>
  <si>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</si>
  <si>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</si>
  <si>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</si>
  <si>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</si>
  <si>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</si>
  <si>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</si>
  <si>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</si>
  <si>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</si>
  <si>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</si>
  <si>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</si>
  <si>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</si>
  <si>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</si>
  <si>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</si>
  <si>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</si>
  <si>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</si>
  <si>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</si>
  <si>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</si>
  <si>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</si>
  <si>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</si>
  <si>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</si>
  <si>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</si>
  <si>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</si>
  <si>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</si>
  <si>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</si>
  <si>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</si>
  <si>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</si>
  <si>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</si>
  <si>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</si>
  <si>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</si>
  <si>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</si>
  <si>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</si>
  <si>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</si>
  <si>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</si>
  <si>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</si>
  <si>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</si>
  <si>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</si>
  <si>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</si>
  <si>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</si>
  <si>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</si>
  <si>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</si>
  <si>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</si>
  <si>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</si>
  <si>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</si>
  <si>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</si>
  <si>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</si>
  <si>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</si>
  <si>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</si>
  <si>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</si>
  <si>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</si>
  <si>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</si>
  <si>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</si>
  <si>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</si>
  <si>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</si>
  <si>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</si>
  <si>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</si>
  <si>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</si>
  <si>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</si>
  <si>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</si>
  <si>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</si>
  <si>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</si>
  <si>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</si>
  <si>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</si>
  <si>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</si>
  <si>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</si>
  <si>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</si>
  <si>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</si>
  <si>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</si>
  <si>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</si>
  <si>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</si>
  <si>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</si>
  <si>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</si>
  <si>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</si>
  <si>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</si>
  <si>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</si>
  <si>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</si>
  <si>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</si>
  <si>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</si>
  <si>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</si>
  <si>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</si>
  <si>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</si>
  <si>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</si>
  <si>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</si>
  <si>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</si>
  <si>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</si>
  <si>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</si>
  <si>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</si>
  <si>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</si>
  <si>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</si>
  <si>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</si>
  <si>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</si>
  <si>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</si>
  <si>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</si>
  <si>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</si>
  <si>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</si>
  <si>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</si>
  <si>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</si>
  <si>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</si>
  <si>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</si>
  <si>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</si>
  <si>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</si>
  <si>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</si>
  <si>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</si>
  <si>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</si>
  <si>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</si>
  <si>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</si>
  <si>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</si>
  <si>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</si>
  <si>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</si>
  <si>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</si>
  <si>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</si>
  <si>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</si>
  <si>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</si>
  <si>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</si>
  <si>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</si>
  <si>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</si>
  <si>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</si>
  <si>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</si>
  <si>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</si>
  <si>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</si>
  <si>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</si>
  <si>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</si>
  <si>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</si>
  <si>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</si>
  <si>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</si>
  <si>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</si>
  <si>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</si>
  <si>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</si>
  <si>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</si>
  <si>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</si>
  <si>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</si>
  <si>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</si>
  <si>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</si>
  <si>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</si>
  <si>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</si>
  <si>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</si>
  <si>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</si>
  <si>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</si>
  <si>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</si>
  <si>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</si>
  <si>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</si>
  <si>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</si>
  <si>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</si>
  <si>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</si>
  <si>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</si>
  <si>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</si>
  <si>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</si>
  <si>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</si>
  <si>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</si>
  <si>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</si>
  <si>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</si>
  <si>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</si>
  <si>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</si>
  <si>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</si>
  <si>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</si>
  <si>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</si>
  <si>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</si>
  <si>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</si>
  <si>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</si>
  <si>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</si>
  <si>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</si>
  <si>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</si>
  <si>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</si>
  <si>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</si>
  <si>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</si>
  <si>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</si>
  <si>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</si>
  <si>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</si>
  <si>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</si>
  <si>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</si>
  <si>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</si>
  <si>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</si>
  <si>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</si>
  <si>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</si>
  <si>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</si>
  <si>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</si>
  <si>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</si>
  <si>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</si>
  <si>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</si>
  <si>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</si>
  <si>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</si>
  <si>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</si>
  <si>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</si>
  <si>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</si>
  <si>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</si>
  <si>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</si>
  <si>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</si>
  <si>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</si>
  <si>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</si>
  <si>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</si>
  <si>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</si>
  <si>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</si>
  <si>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</si>
  <si>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</si>
  <si>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</si>
  <si>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</si>
  <si>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</si>
  <si>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</si>
  <si>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</si>
  <si>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</si>
  <si>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</si>
  <si>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</si>
  <si>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</si>
  <si>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</si>
  <si>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</si>
  <si>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</si>
  <si>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</si>
  <si>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</si>
  <si>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</si>
  <si>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</si>
  <si>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</si>
  <si>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</si>
  <si>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</si>
  <si>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</si>
  <si>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</si>
  <si>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</si>
  <si>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</si>
  <si>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</si>
  <si>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</si>
  <si>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</si>
  <si>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</si>
  <si>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</si>
  <si>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</si>
  <si>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</si>
  <si>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</si>
  <si>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</si>
  <si>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</si>
  <si>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</si>
  <si>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</si>
  <si>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</si>
  <si>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</si>
  <si>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</si>
  <si>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</si>
  <si>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</si>
  <si>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</si>
  <si>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</si>
  <si>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</si>
  <si>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</si>
  <si>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</si>
  <si>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</si>
  <si>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</si>
  <si>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</si>
  <si>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</si>
  <si>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</si>
  <si>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</si>
  <si>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</si>
  <si>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</si>
  <si>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</si>
  <si>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</si>
  <si>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</si>
  <si>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</si>
  <si>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</si>
  <si>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</si>
  <si>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</si>
  <si>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</si>
  <si>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</si>
  <si>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</si>
  <si>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</si>
  <si>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</si>
  <si>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</si>
  <si>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</si>
  <si>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</si>
  <si>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</si>
  <si>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</si>
  <si>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</si>
  <si>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</si>
  <si>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</si>
  <si>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</si>
  <si>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</si>
  <si>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</si>
  <si>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</si>
  <si>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</si>
  <si>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</si>
  <si>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</si>
  <si>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</si>
  <si>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</si>
  <si>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</si>
  <si>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</si>
  <si>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</si>
  <si>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</si>
  <si>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</si>
  <si>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</si>
  <si>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</si>
  <si>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</si>
  <si>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</si>
  <si>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</si>
  <si>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</si>
  <si>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</si>
  <si>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</si>
  <si>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</si>
  <si>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</si>
  <si>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</si>
  <si>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</si>
  <si>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</si>
  <si>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</si>
  <si>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</si>
  <si>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</si>
  <si>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</si>
  <si>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</si>
  <si>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</si>
  <si>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</si>
  <si>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</si>
  <si>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</si>
  <si>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</si>
  <si>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</si>
  <si>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</si>
  <si>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</si>
  <si>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</si>
  <si>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</si>
  <si>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</si>
  <si>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</si>
  <si>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</si>
  <si>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</si>
  <si>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</si>
  <si>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</si>
  <si>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</si>
  <si>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</si>
  <si>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</si>
  <si>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</si>
  <si>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</si>
  <si>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</si>
  <si>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</si>
  <si>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</si>
  <si>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</si>
  <si>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</si>
  <si>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</si>
  <si>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</si>
  <si>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</si>
  <si>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</si>
  <si>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</si>
  <si>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</si>
  <si>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</si>
  <si>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</si>
  <si>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</si>
  <si>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</si>
  <si>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</si>
  <si>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</si>
  <si>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</si>
  <si>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</si>
  <si>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</si>
  <si>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</si>
  <si>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</si>
  <si>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</si>
  <si>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</si>
  <si>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</si>
  <si>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</si>
  <si>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</si>
  <si>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</si>
  <si>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</si>
  <si>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</si>
  <si>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</si>
  <si>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</si>
  <si>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</si>
  <si>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</si>
  <si>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</si>
  <si>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</si>
  <si>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</si>
  <si>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</si>
  <si>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</si>
  <si>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</si>
  <si>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</si>
  <si>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</si>
  <si>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</si>
  <si>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</si>
  <si>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</si>
  <si>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</si>
  <si>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</si>
  <si>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</si>
  <si>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</si>
  <si>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</si>
  <si>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</si>
  <si>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</si>
  <si>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</si>
  <si>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</si>
  <si>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</si>
  <si>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</si>
  <si>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</si>
  <si>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</si>
  <si>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</si>
  <si>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</si>
  <si>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</si>
  <si>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</si>
  <si>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</si>
  <si>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</si>
  <si>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</si>
  <si>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</si>
  <si>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</si>
  <si>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</si>
  <si>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</si>
  <si>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</si>
  <si>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</si>
  <si>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</si>
  <si>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</si>
  <si>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</si>
  <si>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</si>
  <si>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</si>
  <si>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</si>
  <si>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</si>
  <si>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</si>
  <si>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</si>
  <si>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</si>
  <si>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</si>
  <si>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</si>
  <si>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</si>
  <si>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</si>
  <si>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</si>
  <si>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</si>
  <si>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</si>
  <si>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</si>
  <si>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</si>
  <si>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</si>
  <si>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</si>
  <si>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</si>
  <si>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</si>
  <si>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</si>
  <si>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</si>
  <si>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</si>
  <si>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</si>
  <si>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</si>
  <si>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</si>
  <si>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</si>
  <si>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</si>
  <si>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</si>
  <si>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</si>
  <si>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</si>
  <si>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</si>
  <si>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</si>
  <si>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</si>
  <si>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</si>
  <si>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</si>
  <si>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</si>
  <si>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</si>
  <si>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</si>
  <si>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</si>
  <si>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</si>
  <si>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</si>
  <si>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</si>
  <si>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</si>
  <si>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</si>
  <si>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</si>
  <si>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</si>
  <si>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</si>
  <si>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</si>
  <si>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</si>
  <si>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</si>
  <si>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</si>
  <si>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</si>
  <si>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</si>
  <si>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</si>
  <si>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</si>
  <si>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</si>
  <si>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</si>
  <si>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</si>
  <si>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</si>
  <si>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</si>
  <si>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</si>
  <si>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</si>
  <si>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</si>
  <si>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</si>
  <si>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</si>
  <si>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</si>
  <si>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</si>
  <si>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</si>
  <si>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</si>
  <si>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</si>
  <si>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</si>
  <si>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</si>
  <si>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</si>
  <si>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</si>
  <si>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</si>
  <si>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</si>
  <si>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</si>
  <si>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</si>
  <si>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</si>
  <si>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</si>
  <si>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</si>
  <si>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</si>
  <si>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</si>
  <si>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</si>
  <si>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</si>
  <si>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</si>
  <si>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</si>
  <si>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</si>
  <si>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</si>
  <si>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</si>
  <si>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</si>
  <si>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</si>
  <si>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</si>
  <si>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</si>
  <si>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</si>
  <si>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</si>
  <si>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</si>
  <si>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</si>
  <si>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</si>
  <si>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</si>
  <si>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</si>
  <si>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</si>
  <si>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</si>
  <si>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</si>
  <si>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</si>
  <si>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</si>
  <si>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</si>
  <si>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</si>
  <si>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</si>
  <si>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</si>
  <si>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</si>
  <si>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</si>
  <si>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</si>
  <si>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</si>
  <si>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</si>
  <si>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</si>
  <si>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</si>
  <si>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</si>
  <si>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</si>
  <si>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</si>
  <si>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</si>
  <si>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</si>
  <si>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</si>
  <si>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</si>
  <si>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</si>
  <si>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</si>
  <si>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</si>
  <si>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</si>
  <si>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</si>
  <si>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</si>
  <si>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</si>
  <si>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</si>
  <si>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</si>
  <si>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</si>
  <si>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</si>
  <si>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</si>
  <si>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</si>
  <si>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</si>
  <si>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</si>
  <si>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</si>
  <si>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</si>
  <si>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</si>
  <si>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</si>
  <si>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</si>
  <si>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</si>
  <si>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</si>
  <si>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</si>
  <si>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</si>
  <si>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</si>
  <si>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</si>
  <si>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</si>
  <si>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</si>
  <si>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</si>
  <si>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</si>
  <si>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</si>
  <si>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</si>
  <si>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</si>
  <si>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</si>
  <si>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</si>
  <si>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</si>
  <si>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</si>
  <si>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</si>
  <si>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</si>
  <si>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</si>
  <si>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</si>
  <si>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</si>
  <si>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</si>
  <si>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</si>
  <si>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</si>
  <si>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</si>
  <si>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</si>
  <si>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</si>
  <si>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</si>
  <si>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</si>
  <si>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</si>
  <si>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</si>
  <si>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</si>
  <si>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</si>
  <si>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</si>
  <si>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</si>
  <si>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</si>
  <si>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</si>
  <si>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</si>
  <si>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</si>
  <si>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</si>
  <si>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</si>
  <si>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</si>
  <si>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</si>
  <si>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</si>
  <si>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</si>
  <si>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</si>
  <si>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</si>
  <si>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</si>
  <si>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</si>
  <si>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</si>
  <si>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</si>
  <si>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</si>
  <si>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</si>
  <si>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</si>
  <si>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</si>
  <si>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</si>
  <si>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</si>
  <si>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</si>
  <si>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</si>
  <si>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</si>
  <si>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</si>
  <si>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</si>
  <si>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</si>
  <si>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</si>
  <si>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</si>
  <si>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</si>
  <si>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</si>
  <si>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</si>
  <si>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</si>
  <si>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</si>
  <si>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</si>
  <si>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</si>
  <si>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</si>
  <si>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</si>
  <si>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</si>
  <si>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</si>
  <si>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</si>
  <si>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</si>
  <si>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</si>
  <si>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</si>
  <si>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</si>
  <si>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</si>
  <si>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</si>
  <si>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</si>
  <si>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</si>
  <si>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</si>
  <si>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</si>
  <si>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</si>
  <si>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</si>
  <si>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</si>
  <si>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</si>
  <si>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</si>
  <si>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</si>
  <si>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</si>
  <si>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</si>
  <si>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</si>
  <si>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</si>
  <si>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</si>
  <si>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</si>
  <si>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</si>
  <si>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</si>
  <si>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</si>
  <si>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</si>
  <si>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</si>
  <si>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</si>
  <si>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</si>
  <si>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</si>
  <si>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</si>
  <si>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</si>
  <si>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</si>
  <si>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</si>
  <si>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</si>
  <si>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</si>
  <si>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</si>
  <si>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</si>
  <si>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</si>
  <si>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</si>
  <si>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</si>
  <si>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</si>
  <si>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</si>
  <si>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</si>
  <si>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</si>
  <si>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</si>
  <si>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</si>
  <si>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</si>
  <si>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</si>
  <si>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</si>
  <si>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</si>
  <si>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</si>
  <si>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</si>
  <si>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</si>
  <si>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</si>
  <si>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</si>
  <si>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</si>
  <si>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</si>
  <si>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</si>
  <si>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</si>
  <si>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</si>
  <si>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</si>
  <si>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</si>
  <si>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</si>
  <si>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</si>
  <si>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</si>
  <si>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</si>
  <si>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</si>
  <si>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</si>
  <si>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</si>
  <si>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</si>
  <si>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</si>
  <si>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</si>
  <si>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</si>
  <si>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</si>
  <si>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</si>
  <si>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</si>
  <si>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</si>
  <si>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</si>
  <si>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</si>
  <si>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</si>
  <si>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</si>
  <si>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</si>
  <si>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</si>
  <si>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</si>
  <si>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</si>
  <si>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</si>
  <si>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</si>
  <si>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</si>
  <si>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</si>
  <si>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</si>
  <si>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</si>
  <si>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</si>
  <si>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</si>
  <si>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</si>
  <si>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</si>
  <si>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</si>
  <si>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</si>
  <si>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</si>
  <si>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</si>
  <si>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</si>
  <si>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</si>
  <si>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</si>
  <si>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</si>
  <si>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</si>
  <si>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</si>
  <si>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</si>
  <si>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</si>
  <si>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</si>
  <si>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</si>
  <si>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</si>
  <si>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</si>
  <si>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</si>
  <si>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</si>
  <si>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</si>
  <si>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</si>
  <si>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</si>
  <si>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</si>
  <si>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</si>
  <si>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</si>
  <si>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</si>
  <si>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</si>
  <si>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</si>
  <si>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</si>
  <si>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</si>
  <si>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</si>
  <si>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</si>
  <si>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</si>
  <si>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</si>
  <si>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</si>
  <si>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</si>
  <si>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</si>
  <si>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</si>
  <si>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</si>
  <si>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</si>
  <si>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</si>
  <si>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</si>
  <si>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</si>
  <si>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</si>
  <si>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</si>
  <si>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</si>
  <si>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</si>
  <si>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</si>
  <si>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</si>
  <si>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</si>
  <si>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</si>
  <si>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</si>
  <si>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</si>
  <si>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</si>
  <si>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</si>
  <si>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</si>
  <si>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</si>
  <si>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</si>
  <si>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</si>
  <si>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</si>
  <si>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</si>
  <si>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</si>
  <si>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</si>
  <si>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</si>
  <si>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</si>
  <si>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</si>
  <si>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</si>
  <si>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</si>
  <si>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</si>
  <si>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</si>
  <si>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</si>
  <si>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</si>
  <si>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</si>
  <si>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</si>
  <si>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</si>
  <si>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</si>
  <si>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</si>
  <si>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</si>
  <si>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</si>
  <si>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</si>
  <si>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</si>
  <si>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</si>
  <si>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</si>
  <si>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</si>
  <si>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</si>
  <si>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</si>
  <si>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</si>
  <si>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</si>
  <si>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</si>
  <si>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</si>
  <si>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</si>
  <si>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</si>
  <si>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</si>
  <si>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</si>
  <si>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</si>
  <si>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</si>
  <si>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</si>
  <si>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</si>
  <si>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</si>
  <si>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</si>
  <si>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</si>
  <si>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</si>
  <si>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</si>
  <si>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</si>
  <si>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</si>
  <si>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</si>
  <si>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</si>
  <si>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</si>
  <si>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</si>
  <si>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</si>
  <si>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</si>
  <si>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</si>
  <si>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</si>
  <si>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</si>
  <si>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</si>
  <si>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</si>
  <si>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</si>
  <si>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</si>
  <si>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</si>
  <si>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</si>
  <si>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</si>
  <si>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</si>
  <si>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</si>
  <si>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</si>
  <si>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</si>
  <si>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</si>
  <si>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</si>
  <si>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</si>
  <si>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</si>
  <si>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</si>
  <si>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</si>
  <si>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</si>
  <si>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</si>
  <si>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</si>
  <si>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</si>
  <si>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</si>
  <si>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</si>
  <si>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</si>
  <si>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</si>
  <si>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</si>
  <si>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</si>
  <si>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</si>
  <si>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</si>
  <si>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</si>
  <si>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</si>
  <si>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</si>
  <si>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</si>
  <si>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</si>
  <si>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</si>
  <si>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</si>
  <si>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</si>
  <si>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</si>
  <si>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</si>
  <si>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</si>
  <si>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</si>
  <si>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</si>
  <si>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</si>
  <si>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</si>
  <si>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</si>
  <si>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</si>
  <si>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</si>
  <si>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</si>
  <si>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</si>
  <si>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</si>
  <si>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</si>
  <si>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</si>
  <si>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</si>
  <si>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</si>
  <si>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</si>
  <si>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</si>
  <si>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</si>
  <si>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</si>
  <si>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</si>
  <si>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</si>
  <si>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</si>
  <si>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</si>
  <si>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</si>
  <si>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</si>
  <si>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</si>
  <si>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</si>
  <si>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</si>
  <si>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</si>
  <si>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</si>
  <si>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</si>
  <si>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</si>
  <si>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</si>
  <si>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</si>
  <si>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</si>
  <si>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</si>
  <si>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</si>
  <si>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</si>
  <si>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</si>
  <si>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</si>
  <si>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</si>
  <si>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</si>
  <si>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</si>
  <si>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</si>
  <si>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</si>
  <si>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</si>
  <si>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</si>
  <si>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</si>
  <si>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</si>
  <si>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</si>
  <si>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</si>
  <si>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</si>
  <si>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</si>
  <si>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</si>
  <si>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</si>
  <si>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</si>
  <si>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</si>
  <si>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</si>
  <si>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</si>
  <si>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</si>
  <si>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</si>
  <si>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</si>
  <si>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</si>
  <si>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</si>
  <si>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</si>
  <si>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</si>
  <si>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</si>
  <si>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</si>
  <si>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</si>
  <si>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</si>
  <si>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</si>
  <si>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</si>
  <si>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</si>
  <si>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</si>
  <si>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</si>
  <si>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</si>
  <si>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</si>
  <si>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</si>
  <si>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</si>
  <si>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</si>
  <si>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</si>
  <si>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</si>
  <si>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</si>
  <si>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</si>
  <si>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</si>
  <si>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</si>
  <si>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</si>
  <si>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</si>
  <si>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</si>
  <si>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</si>
  <si>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</si>
  <si>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</si>
  <si>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</si>
  <si>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</si>
  <si>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</si>
  <si>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</si>
  <si>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</si>
  <si>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</si>
  <si>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</si>
  <si>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</si>
  <si>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</si>
  <si>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</si>
  <si>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</si>
  <si>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</si>
  <si>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</si>
  <si>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</si>
  <si>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</si>
  <si>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</si>
  <si>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</si>
  <si>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</si>
  <si>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</si>
  <si>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</si>
  <si>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</si>
  <si>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</si>
  <si>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</si>
  <si>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</si>
  <si>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</si>
  <si>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</si>
  <si>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</si>
  <si>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</si>
  <si>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</si>
  <si>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</si>
  <si>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</si>
  <si>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</si>
  <si>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</si>
  <si>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</si>
  <si>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</si>
  <si>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</si>
  <si>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</si>
  <si>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</si>
  <si>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</si>
  <si>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</si>
  <si>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</si>
  <si>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</si>
  <si>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</si>
  <si>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</si>
  <si>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</si>
  <si>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</si>
  <si>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</si>
  <si>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</si>
  <si>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</si>
  <si>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</si>
  <si>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</si>
  <si>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</si>
  <si>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</si>
  <si>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</si>
  <si>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</si>
  <si>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</si>
  <si>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</si>
  <si>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</si>
  <si>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</si>
  <si>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</si>
  <si>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</si>
  <si>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</si>
  <si>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</si>
  <si>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</si>
  <si>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</si>
  <si>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</si>
  <si>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</si>
  <si>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</si>
  <si>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</si>
  <si>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</si>
  <si>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</si>
  <si>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</si>
  <si>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</si>
  <si>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</si>
  <si>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</si>
  <si>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</si>
  <si>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</si>
  <si>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</si>
  <si>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</si>
  <si>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</si>
  <si>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</si>
  <si>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</si>
  <si>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</si>
  <si>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</si>
  <si>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</si>
  <si>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</si>
  <si>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</si>
  <si>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</si>
  <si>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</si>
  <si>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</si>
  <si>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</si>
  <si>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</si>
  <si>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</si>
  <si>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</si>
  <si>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</si>
  <si>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</si>
  <si>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</si>
  <si>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</si>
  <si>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</si>
  <si>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</si>
  <si>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</si>
  <si>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</si>
  <si>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</si>
  <si>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</si>
  <si>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</si>
  <si>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</si>
  <si>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</si>
  <si>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</si>
  <si>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</si>
  <si>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</si>
  <si>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</si>
  <si>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</si>
  <si>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</si>
  <si>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</si>
  <si>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</si>
  <si>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</si>
  <si>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</si>
  <si>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</si>
  <si>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</si>
  <si>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</si>
  <si>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</si>
  <si>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</si>
  <si>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</si>
  <si>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</si>
  <si>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</si>
  <si>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</si>
  <si>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</si>
  <si>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</si>
  <si>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</si>
  <si>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</si>
  <si>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</si>
  <si>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</si>
  <si>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</si>
  <si>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</si>
  <si>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</si>
  <si>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</si>
  <si>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</si>
  <si>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</si>
  <si>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</si>
  <si>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</si>
  <si>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</si>
  <si>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</si>
  <si>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</si>
  <si>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</si>
  <si>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</si>
  <si>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</si>
  <si>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</si>
  <si>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</si>
  <si>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</si>
  <si>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</si>
  <si>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</si>
  <si>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</si>
  <si>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</si>
  <si>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</si>
  <si>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</si>
  <si>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</si>
  <si>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</si>
  <si>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</si>
  <si>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</si>
  <si>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</si>
  <si>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</si>
  <si>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</si>
  <si>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</si>
  <si>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</si>
  <si>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</si>
  <si>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</si>
  <si>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</si>
  <si>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</si>
  <si>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</si>
  <si>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</si>
  <si>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</si>
  <si>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</si>
  <si>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</si>
  <si>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</si>
  <si>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</si>
  <si>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</si>
  <si>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</si>
  <si>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</si>
  <si>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</si>
  <si>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</si>
  <si>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</si>
  <si>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</si>
  <si>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</si>
  <si>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</si>
  <si>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</si>
  <si>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</si>
  <si>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</si>
  <si>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</si>
  <si>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</si>
  <si>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</si>
  <si>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</si>
  <si>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</si>
  <si>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</si>
  <si>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</si>
  <si>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</si>
  <si>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</si>
  <si>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</si>
  <si>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</si>
  <si>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</si>
  <si>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</si>
  <si>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</si>
  <si>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</si>
  <si>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</si>
  <si>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</si>
  <si>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</si>
  <si>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</si>
  <si>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</si>
  <si>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</si>
  <si>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</si>
  <si>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</si>
  <si>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</si>
  <si>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</si>
  <si>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</si>
  <si>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</si>
  <si>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</si>
  <si>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</si>
  <si>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</si>
  <si>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</si>
  <si>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</si>
  <si>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</si>
  <si>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</si>
  <si>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</si>
  <si>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</si>
  <si>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</si>
  <si>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</si>
  <si>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</si>
  <si>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</si>
  <si>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</si>
  <si>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</si>
  <si>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</si>
  <si>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</si>
  <si>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</si>
  <si>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</si>
  <si>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</si>
  <si>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</si>
  <si>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</si>
  <si>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</si>
  <si>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</si>
  <si>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</si>
  <si>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</si>
  <si>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</si>
  <si>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</si>
  <si>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</si>
  <si>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</si>
  <si>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</si>
  <si>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</si>
  <si>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</si>
  <si>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</si>
  <si>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</si>
  <si>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</si>
  <si>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</si>
  <si>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</si>
  <si>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</si>
  <si>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</si>
  <si>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</si>
  <si>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</si>
  <si>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</si>
  <si>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</si>
  <si>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</si>
  <si>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</si>
  <si>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</si>
  <si>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</si>
  <si>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</si>
  <si>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</si>
  <si>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</si>
  <si>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</si>
  <si>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</si>
  <si>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</si>
  <si>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</si>
  <si>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</si>
  <si>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</si>
  <si>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</si>
  <si>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</si>
  <si>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</si>
  <si>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</si>
  <si>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</si>
  <si>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</si>
  <si>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</si>
  <si>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</si>
  <si>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</si>
  <si>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</si>
  <si>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</si>
  <si>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</si>
  <si>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</si>
  <si>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</si>
  <si>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</si>
  <si>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</si>
  <si>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</si>
  <si>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</si>
  <si>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</si>
  <si>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</si>
  <si>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</si>
  <si>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</si>
  <si>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</si>
  <si>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</si>
  <si>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</si>
  <si>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</si>
  <si>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</si>
  <si>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</si>
  <si>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</si>
  <si>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</si>
  <si>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</si>
  <si>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</si>
  <si>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</si>
  <si>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</si>
  <si>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</si>
  <si>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</si>
  <si>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</si>
  <si>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</si>
  <si>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</si>
  <si>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</si>
  <si>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</si>
  <si>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</si>
  <si>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</si>
  <si>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</si>
  <si>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</si>
  <si>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</si>
  <si>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</si>
  <si>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</si>
  <si>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</si>
  <si>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</si>
  <si>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</si>
  <si>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</si>
  <si>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</si>
  <si>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</si>
  <si>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</si>
  <si>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</si>
  <si>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</si>
  <si>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</si>
  <si>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</si>
  <si>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</si>
  <si>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</si>
  <si>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</si>
  <si>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</si>
  <si>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</si>
  <si>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</si>
  <si>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</si>
  <si>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</si>
  <si>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</si>
  <si>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</si>
  <si>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</si>
  <si>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</si>
  <si>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</si>
  <si>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</si>
  <si>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</si>
  <si>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</si>
  <si>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</si>
  <si>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</si>
  <si>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</si>
  <si>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</si>
  <si>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</si>
  <si>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</si>
  <si>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</si>
  <si>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</si>
  <si>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</si>
  <si>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</si>
  <si>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</si>
  <si>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</si>
  <si>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</si>
  <si>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</si>
  <si>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</si>
  <si>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</si>
  <si>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</si>
  <si>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</si>
  <si>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</si>
  <si>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</si>
  <si>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</si>
  <si>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</si>
  <si>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</si>
  <si>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</si>
  <si>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</si>
  <si>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</si>
  <si>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</si>
  <si>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</si>
  <si>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</si>
  <si>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</si>
  <si>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</si>
  <si>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</si>
  <si>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</si>
  <si>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</si>
  <si>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</si>
  <si>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</si>
  <si>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</si>
  <si>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</si>
  <si>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</si>
  <si>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</si>
  <si>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</si>
  <si>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</si>
  <si>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</si>
  <si>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</si>
  <si>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</si>
  <si>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</si>
  <si>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</si>
  <si>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</si>
  <si>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</si>
  <si>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</si>
  <si>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</si>
  <si>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</si>
  <si>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</si>
  <si>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</si>
  <si>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</si>
  <si>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</si>
  <si>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</si>
  <si>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</si>
  <si>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</si>
  <si>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</si>
  <si>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</si>
  <si>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</si>
  <si>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</si>
  <si>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</si>
  <si>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</si>
  <si>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</si>
  <si>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</si>
  <si>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</si>
  <si>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</si>
  <si>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</si>
  <si>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</si>
  <si>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</si>
  <si>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</si>
  <si>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</si>
  <si>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</si>
  <si>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</si>
  <si>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</si>
  <si>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</si>
  <si>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</si>
  <si>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</si>
  <si>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</si>
  <si>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</si>
  <si>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</si>
  <si>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</si>
  <si>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</si>
  <si>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</si>
  <si>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</si>
  <si>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</si>
  <si>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</si>
  <si>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</si>
  <si>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</si>
  <si>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</si>
  <si>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</si>
  <si>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</si>
  <si>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</si>
  <si>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</si>
  <si>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</si>
  <si>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</si>
  <si>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</si>
  <si>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</si>
  <si>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</si>
  <si>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</si>
  <si>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</si>
  <si>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</si>
  <si>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</si>
  <si>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</si>
  <si>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</si>
  <si>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</si>
  <si>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</si>
  <si>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</si>
  <si>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</si>
  <si>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</si>
  <si>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</si>
  <si>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</si>
  <si>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</si>
  <si>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</si>
  <si>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</si>
  <si>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</si>
  <si>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</si>
  <si>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</si>
  <si>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</si>
  <si>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</si>
  <si>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</si>
  <si>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</si>
  <si>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</si>
  <si>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</si>
  <si>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</si>
  <si>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</si>
  <si>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</si>
  <si>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</si>
  <si>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</si>
  <si>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</si>
  <si>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</si>
  <si>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</si>
  <si>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</si>
  <si>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</si>
  <si>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</si>
  <si>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</si>
  <si>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</si>
  <si>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</si>
  <si>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</si>
  <si>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</si>
  <si>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</si>
  <si>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</si>
  <si>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</si>
  <si>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</si>
  <si>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</si>
  <si>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</si>
  <si>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</si>
  <si>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</si>
  <si>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</si>
  <si>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</si>
  <si>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</si>
  <si>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</si>
  <si>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</si>
  <si>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</si>
  <si>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</si>
  <si>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</si>
  <si>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</si>
  <si>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</si>
  <si>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</si>
  <si>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</si>
  <si>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</si>
  <si>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</si>
  <si>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</si>
  <si>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</si>
  <si>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</si>
  <si>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</si>
  <si>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</si>
  <si>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</si>
  <si>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</si>
  <si>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</si>
  <si>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</si>
  <si>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</si>
  <si>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</si>
  <si>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</si>
  <si>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</si>
  <si>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</si>
  <si>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</si>
  <si>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</si>
  <si>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</si>
  <si>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</si>
  <si>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</si>
  <si>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</si>
  <si>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</si>
  <si>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</si>
  <si>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</si>
  <si>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</si>
  <si>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</si>
  <si>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</si>
  <si>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</si>
  <si>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</si>
  <si>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</si>
  <si>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</si>
  <si>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</si>
  <si>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</si>
  <si>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</si>
  <si>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</si>
  <si>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</si>
  <si>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</si>
  <si>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</si>
  <si>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</si>
  <si>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</si>
  <si>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</si>
  <si>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</si>
  <si>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</si>
  <si>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</si>
  <si>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</si>
  <si>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</si>
  <si>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</si>
  <si>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</si>
  <si>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</si>
  <si>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</si>
  <si>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</si>
  <si>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</si>
  <si>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</si>
  <si>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</si>
  <si>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</si>
  <si>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</si>
  <si>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</si>
  <si>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</si>
  <si>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</si>
  <si>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</si>
  <si>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</si>
  <si>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</si>
  <si>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</si>
  <si>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</si>
  <si>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</si>
  <si>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</si>
  <si>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</si>
  <si>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</si>
  <si>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</si>
  <si>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</si>
  <si>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</si>
  <si>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</si>
  <si>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</si>
  <si>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</si>
  <si>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</si>
  <si>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</si>
  <si>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</si>
  <si>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</si>
  <si>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</si>
  <si>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</si>
  <si>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</si>
  <si>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</si>
  <si>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</si>
  <si>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</si>
  <si>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</si>
  <si>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</si>
  <si>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</si>
  <si>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</si>
  <si>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</si>
  <si>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</si>
  <si>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</si>
  <si>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</si>
  <si>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</si>
  <si>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</si>
  <si>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</si>
  <si>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</si>
  <si>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</si>
  <si>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</si>
  <si>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</si>
  <si>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</si>
  <si>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</si>
  <si>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</si>
  <si>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</si>
  <si>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</si>
  <si>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</si>
  <si>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</si>
  <si>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</si>
  <si>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</si>
  <si>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</si>
  <si>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</si>
  <si>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</si>
  <si>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</si>
  <si>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</si>
  <si>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</si>
  <si>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</si>
  <si>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</si>
  <si>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</si>
  <si>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</si>
  <si>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</si>
  <si>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</si>
  <si>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</si>
  <si>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</si>
  <si>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</si>
  <si>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</si>
  <si>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</si>
  <si>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</si>
  <si>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</si>
  <si>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</si>
  <si>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</si>
  <si>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</si>
  <si>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</si>
  <si>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</si>
  <si>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</si>
  <si>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</si>
  <si>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</si>
  <si>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</si>
  <si>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</si>
  <si>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</si>
  <si>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</si>
  <si>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</si>
  <si>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</si>
  <si>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</si>
  <si>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</si>
  <si>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</si>
  <si>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</si>
  <si>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</si>
  <si>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</si>
  <si>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</si>
  <si>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</si>
  <si>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</si>
  <si>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</si>
  <si>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</si>
  <si>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</si>
  <si>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</si>
  <si>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</si>
  <si>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</si>
  <si>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</si>
  <si>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</si>
  <si>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</si>
  <si>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</si>
  <si>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</si>
  <si>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</si>
  <si>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</si>
  <si>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</si>
  <si>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</si>
  <si>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</si>
  <si>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</si>
  <si>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</si>
  <si>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</si>
  <si>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</si>
  <si>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</si>
  <si>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</si>
  <si>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</si>
  <si>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</si>
  <si>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</si>
  <si>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</si>
  <si>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</si>
  <si>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</si>
  <si>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</si>
  <si>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</si>
  <si>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</si>
  <si>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</si>
  <si>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</si>
  <si>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</si>
  <si>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</si>
  <si>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</si>
  <si>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</si>
  <si>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</si>
  <si>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</si>
  <si>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</si>
  <si>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</si>
  <si>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</si>
  <si>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</si>
  <si>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</si>
  <si>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</si>
  <si>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</si>
  <si>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</si>
  <si>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</si>
  <si>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</si>
  <si>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</si>
  <si>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</si>
  <si>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</si>
  <si>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</si>
  <si>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</si>
  <si>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</si>
  <si>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</si>
  <si>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</si>
  <si>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</si>
  <si>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</si>
  <si>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</si>
  <si>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</si>
  <si>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</si>
  <si>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</si>
  <si>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</si>
  <si>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</si>
  <si>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</si>
  <si>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</si>
  <si>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</si>
  <si>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</si>
  <si>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</si>
  <si>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</si>
  <si>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</si>
  <si>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</si>
  <si>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</si>
  <si>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</si>
  <si>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</si>
  <si>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</si>
  <si>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</si>
  <si>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</si>
  <si>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</si>
  <si>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</si>
  <si>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</si>
  <si>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</si>
  <si>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</si>
  <si>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</si>
  <si>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</si>
  <si>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</si>
  <si>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</si>
  <si>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</si>
  <si>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</si>
  <si>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</si>
  <si>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</si>
  <si>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</si>
  <si>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</si>
  <si>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</si>
  <si>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</si>
  <si>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</si>
  <si>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</si>
  <si>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</si>
  <si>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</si>
  <si>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</si>
  <si>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</si>
  <si>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</si>
  <si>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</si>
  <si>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</si>
  <si>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</si>
  <si>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</si>
  <si>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</si>
  <si>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</si>
  <si>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</si>
  <si>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</si>
  <si>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</si>
  <si>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</si>
  <si>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</si>
  <si>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</si>
  <si>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</si>
  <si>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</si>
  <si>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</si>
  <si>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</si>
  <si>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</si>
  <si>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</si>
  <si>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</si>
  <si>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</si>
  <si>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</si>
  <si>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</si>
  <si>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</si>
  <si>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</si>
  <si>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</si>
  <si>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</si>
  <si>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</si>
  <si>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</si>
  <si>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</si>
  <si>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</si>
  <si>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</si>
  <si>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</si>
  <si>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</si>
  <si>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</si>
  <si>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</si>
  <si>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</si>
  <si>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</si>
  <si>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</si>
  <si>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</si>
  <si>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</si>
  <si>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</si>
  <si>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</si>
  <si>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</si>
  <si>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</si>
  <si>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</si>
  <si>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</si>
  <si>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</si>
  <si>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</si>
  <si>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</si>
  <si>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</si>
  <si>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</si>
  <si>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</si>
  <si>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</si>
  <si>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</si>
  <si>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</si>
  <si>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</si>
  <si>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</si>
  <si>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</si>
  <si>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</si>
  <si>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</si>
  <si>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</si>
  <si>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</si>
  <si>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</si>
  <si>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</si>
  <si>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</si>
  <si>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</si>
  <si>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</si>
  <si>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</si>
  <si>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</si>
  <si>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</si>
  <si>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</si>
  <si>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</si>
  <si>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</si>
  <si>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</si>
  <si>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</si>
  <si>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</si>
  <si>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</si>
  <si>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</si>
  <si>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</si>
  <si>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</si>
  <si>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</si>
  <si>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</si>
  <si>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</si>
  <si>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</si>
  <si>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</si>
  <si>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</si>
  <si>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</si>
  <si>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</si>
  <si>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</si>
  <si>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</si>
  <si>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</si>
  <si>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</si>
  <si>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</si>
  <si>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</si>
  <si>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</si>
  <si>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</si>
  <si>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</si>
  <si>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</si>
  <si>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</si>
  <si>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</si>
  <si>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</si>
  <si>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</si>
  <si>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</si>
  <si>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</si>
  <si>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</si>
  <si>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</si>
  <si>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</si>
  <si>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</si>
  <si>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</si>
  <si>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</si>
  <si>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</si>
  <si>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</si>
  <si>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</si>
  <si>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</si>
  <si>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</si>
  <si>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</si>
  <si>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</si>
  <si>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</si>
  <si>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</si>
  <si>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</si>
  <si>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</si>
  <si>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</si>
  <si>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</si>
  <si>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</si>
  <si>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</si>
  <si>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</si>
  <si>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</si>
  <si>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</si>
  <si>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</si>
  <si>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</si>
  <si>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</si>
  <si>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</si>
  <si>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</si>
  <si>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</si>
  <si>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</si>
  <si>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</si>
  <si>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</si>
  <si>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</si>
  <si>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</si>
  <si>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</si>
  <si>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</si>
  <si>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</si>
  <si>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</si>
  <si>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</si>
  <si>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</si>
  <si>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</si>
  <si>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</si>
  <si>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</si>
  <si>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</si>
  <si>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</si>
  <si>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</si>
  <si>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</si>
  <si>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</si>
  <si>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</si>
  <si>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</si>
  <si>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</si>
  <si>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</si>
  <si>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</si>
  <si>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</si>
  <si>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</si>
  <si>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</si>
  <si>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</si>
  <si>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</si>
  <si>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</si>
  <si>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</si>
  <si>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</si>
  <si>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</si>
  <si>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</si>
  <si>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</si>
  <si>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</si>
  <si>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</si>
  <si>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</si>
  <si>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</si>
  <si>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</si>
  <si>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</si>
  <si>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</si>
  <si>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</si>
  <si>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</si>
  <si>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</si>
  <si>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</si>
  <si>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</si>
  <si>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</si>
  <si>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</si>
  <si>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</si>
  <si>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</si>
  <si>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</si>
  <si>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</si>
  <si>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</si>
  <si>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</si>
  <si>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</si>
  <si>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</si>
  <si>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</si>
  <si>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</si>
  <si>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</si>
  <si>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</si>
  <si>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</si>
  <si>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</si>
  <si>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</si>
  <si>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</si>
  <si>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</si>
  <si>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</si>
  <si>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</si>
  <si>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</si>
  <si>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</si>
  <si>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</si>
  <si>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</si>
  <si>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</si>
  <si>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</si>
  <si>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</si>
  <si>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</si>
  <si>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</si>
  <si>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</si>
  <si>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</si>
  <si>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</si>
  <si>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</si>
  <si>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</si>
  <si>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</si>
  <si>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</si>
  <si>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</si>
  <si>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</si>
  <si>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</si>
  <si>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</si>
  <si>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</si>
  <si>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</si>
  <si>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</si>
  <si>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</si>
  <si>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</si>
  <si>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</si>
  <si>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</si>
  <si>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</si>
  <si>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</si>
  <si>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</si>
  <si>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</si>
  <si>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</si>
  <si>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</si>
  <si>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</si>
  <si>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</si>
  <si>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</si>
  <si>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</si>
  <si>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</si>
  <si>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</si>
  <si>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</si>
  <si>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</si>
  <si>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</si>
  <si>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</si>
  <si>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</si>
  <si>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</si>
  <si>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</si>
  <si>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</si>
  <si>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</si>
  <si>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</si>
  <si>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</si>
  <si>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</si>
  <si>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</si>
  <si>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</si>
  <si>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</si>
  <si>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</si>
  <si>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</si>
  <si>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</si>
  <si>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</si>
  <si>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</si>
  <si>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</si>
  <si>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</si>
  <si>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</si>
  <si>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</si>
  <si>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</si>
  <si>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</si>
  <si>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</si>
  <si>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</si>
  <si>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</si>
  <si>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</si>
  <si>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</si>
  <si>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</si>
  <si>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</si>
  <si>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</si>
  <si>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</si>
  <si>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</si>
  <si>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</si>
  <si>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</si>
  <si>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</si>
  <si>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</si>
  <si>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</si>
  <si>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</si>
  <si>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</si>
  <si>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</si>
  <si>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</si>
  <si>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</si>
  <si>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</si>
  <si>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</si>
  <si>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</si>
  <si>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</si>
  <si>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</si>
  <si>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</si>
  <si>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</si>
  <si>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</si>
  <si>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</si>
  <si>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</si>
  <si>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</si>
  <si>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</si>
  <si>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</si>
  <si>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</si>
  <si>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</si>
  <si>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</si>
  <si>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</si>
  <si>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</si>
  <si>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</si>
  <si>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</si>
  <si>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</si>
  <si>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</si>
  <si>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</si>
  <si>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</si>
  <si>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</si>
  <si>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</si>
  <si>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</si>
  <si>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</si>
  <si>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</si>
  <si>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</si>
  <si>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</si>
  <si>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</si>
  <si>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</si>
  <si>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</si>
  <si>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</si>
  <si>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</si>
  <si>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</si>
  <si>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</si>
  <si>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</si>
  <si>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</si>
  <si>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</si>
  <si>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</si>
  <si>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</si>
  <si>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</si>
  <si>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</si>
  <si>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</si>
  <si>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</si>
  <si>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</si>
  <si>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</si>
  <si>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</si>
  <si>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</si>
  <si>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</si>
  <si>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</si>
  <si>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</si>
  <si>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</si>
  <si>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</si>
  <si>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</si>
  <si>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</si>
  <si>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</si>
  <si>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</si>
  <si>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</si>
  <si>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</si>
  <si>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</si>
  <si>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</si>
  <si>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</si>
  <si>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</si>
  <si>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</si>
  <si>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</si>
  <si>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</si>
  <si>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</si>
  <si>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</si>
  <si>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</si>
  <si>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</si>
  <si>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</si>
  <si>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</si>
  <si>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</si>
  <si>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</si>
  <si>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</si>
  <si>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</si>
  <si>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</si>
  <si>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</si>
  <si>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</si>
  <si>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</si>
  <si>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</si>
  <si>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</si>
  <si>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</si>
  <si>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</si>
  <si>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</si>
  <si>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</si>
  <si>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</si>
  <si>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</si>
  <si>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</si>
  <si>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</si>
  <si>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</si>
  <si>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</si>
  <si>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</si>
  <si>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</si>
  <si>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</si>
  <si>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</si>
  <si>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</si>
  <si>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</si>
  <si>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</si>
  <si>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</si>
  <si>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</si>
  <si>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</si>
  <si>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</si>
  <si>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</si>
  <si>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</si>
  <si>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</si>
  <si>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</si>
  <si>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</si>
  <si>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</si>
  <si>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</si>
  <si>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</si>
  <si>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</si>
  <si>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</si>
  <si>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</si>
  <si>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</si>
  <si>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</si>
  <si>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</si>
  <si>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</si>
  <si>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</si>
  <si>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</si>
  <si>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</si>
  <si>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</si>
  <si>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</si>
  <si>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</si>
  <si>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</si>
  <si>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</si>
  <si>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</si>
  <si>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</si>
  <si>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</si>
  <si>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</si>
  <si>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</si>
  <si>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</si>
  <si>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</si>
  <si>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</si>
  <si>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</si>
  <si>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</si>
  <si>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</si>
  <si>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</si>
  <si>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</si>
  <si>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</si>
  <si>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</si>
  <si>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</si>
  <si>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</si>
  <si>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</si>
  <si>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</si>
  <si>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</si>
  <si>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</si>
  <si>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</si>
  <si>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</si>
  <si>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</si>
  <si>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</si>
  <si>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</si>
  <si>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</si>
  <si>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</si>
  <si>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</si>
  <si>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</si>
  <si>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</si>
  <si>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</si>
  <si>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</si>
  <si>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</si>
  <si>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</si>
  <si>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</si>
  <si>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</si>
  <si>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</si>
  <si>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</si>
  <si>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</si>
  <si>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</si>
  <si>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</si>
  <si>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</si>
  <si>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</si>
  <si>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</si>
  <si>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</si>
  <si>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</si>
  <si>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</si>
  <si>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</si>
  <si>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</si>
  <si>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</si>
  <si>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</si>
  <si>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</si>
  <si>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</si>
  <si>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</si>
  <si>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</si>
  <si>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</si>
  <si>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</si>
  <si>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</si>
  <si>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</si>
  <si>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</si>
  <si>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</si>
  <si>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</si>
  <si>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</si>
  <si>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</si>
  <si>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</si>
  <si>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</si>
  <si>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</si>
  <si>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</si>
  <si>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</si>
  <si>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</si>
  <si>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</si>
  <si>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</si>
  <si>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</si>
  <si>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</si>
  <si>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</si>
  <si>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</si>
  <si>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</si>
  <si>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</si>
  <si>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</si>
  <si>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</si>
  <si>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</si>
  <si>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</si>
  <si>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</si>
  <si>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</si>
  <si>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</si>
  <si>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</si>
  <si>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</si>
  <si>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</si>
  <si>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</si>
  <si>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</si>
  <si>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</si>
  <si>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</si>
  <si>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</si>
  <si>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</si>
  <si>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</si>
  <si>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</si>
  <si>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</si>
  <si>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</si>
  <si>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</si>
  <si>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</si>
  <si>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</si>
  <si>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</si>
  <si>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</si>
  <si>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</si>
  <si>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</si>
  <si>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</si>
  <si>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</si>
  <si>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</si>
  <si>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</si>
  <si>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</si>
  <si>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</si>
  <si>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</si>
  <si>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</si>
  <si>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</si>
  <si>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</si>
  <si>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</si>
  <si>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</si>
  <si>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</si>
  <si>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</si>
  <si>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</si>
  <si>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</si>
  <si>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</si>
  <si>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</si>
  <si>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</si>
  <si>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</si>
  <si>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</si>
  <si>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</si>
  <si>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</si>
  <si>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</si>
  <si>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</si>
  <si>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</si>
  <si>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</si>
  <si>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</si>
  <si>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</si>
  <si>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</si>
  <si>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</si>
  <si>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</si>
  <si>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</si>
  <si>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</si>
  <si>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</si>
  <si>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</si>
  <si>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</si>
  <si>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</si>
  <si>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</si>
  <si>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</si>
  <si>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</si>
  <si>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</si>
  <si>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</si>
  <si>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</si>
  <si>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</si>
  <si>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</si>
  <si>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</si>
  <si>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</si>
  <si>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</si>
  <si>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</si>
  <si>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</si>
  <si>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</si>
  <si>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</si>
  <si>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</si>
  <si>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</si>
  <si>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</si>
  <si>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</si>
  <si>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</si>
  <si>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</si>
  <si>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</si>
  <si>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</si>
  <si>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</si>
  <si>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</si>
  <si>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</si>
  <si>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</si>
  <si>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</si>
  <si>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</si>
  <si>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</si>
  <si>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</si>
  <si>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</si>
  <si>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</si>
  <si>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</si>
  <si>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</si>
  <si>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</si>
  <si>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</si>
  <si>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</si>
  <si>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</si>
  <si>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</si>
  <si>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</si>
  <si>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</si>
  <si>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</si>
  <si>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</si>
  <si>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</si>
  <si>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</si>
  <si>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</si>
  <si>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</si>
  <si>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</si>
  <si>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</si>
  <si>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</si>
  <si>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</si>
  <si>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</si>
  <si>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</si>
  <si>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</si>
  <si>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</si>
  <si>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</si>
  <si>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</si>
  <si>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</si>
  <si>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</si>
  <si>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</si>
  <si>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</si>
  <si>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</si>
  <si>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</si>
  <si>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</si>
  <si>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</si>
  <si>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</si>
  <si>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</si>
  <si>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</si>
  <si>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</si>
  <si>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</si>
  <si>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</si>
  <si>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</si>
  <si>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</si>
  <si>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</si>
  <si>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</si>
  <si>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</si>
  <si>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</si>
  <si>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</si>
  <si>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</si>
  <si>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</si>
  <si>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</si>
  <si>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</si>
  <si>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</si>
  <si>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</si>
  <si>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</si>
  <si>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</si>
  <si>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</si>
  <si>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</si>
  <si>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</si>
  <si>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</si>
  <si>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</si>
  <si>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</si>
  <si>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</si>
  <si>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</si>
  <si>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</si>
  <si>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</si>
  <si>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</si>
  <si>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</si>
  <si>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</si>
  <si>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</si>
  <si>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</si>
  <si>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</si>
  <si>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</si>
  <si>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</si>
  <si>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</si>
  <si>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</si>
  <si>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</si>
  <si>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</si>
  <si>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</si>
  <si>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</si>
  <si>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</si>
  <si>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</si>
  <si>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</si>
  <si>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</si>
  <si>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</si>
  <si>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</si>
  <si>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</si>
  <si>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</si>
  <si>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</si>
  <si>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</si>
  <si>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</si>
  <si>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</si>
  <si>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</si>
  <si>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</si>
  <si>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</si>
  <si>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</si>
  <si>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</si>
  <si>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</si>
  <si>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</si>
  <si>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</si>
  <si>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</si>
  <si>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</si>
  <si>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</si>
  <si>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</si>
  <si>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</si>
  <si>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</si>
  <si>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</si>
  <si>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</si>
  <si>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</si>
  <si>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</si>
  <si>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</si>
  <si>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</si>
  <si>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</si>
  <si>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</si>
  <si>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</si>
  <si>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</si>
  <si>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</si>
  <si>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</si>
  <si>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</si>
  <si>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</si>
  <si>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</si>
  <si>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</si>
  <si>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</si>
  <si>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</si>
  <si>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</si>
  <si>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</si>
  <si>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</si>
  <si>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</si>
  <si>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</si>
  <si>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</si>
  <si>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</si>
  <si>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</si>
  <si>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</si>
  <si>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</si>
  <si>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</si>
  <si>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</si>
  <si>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</si>
  <si>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</si>
  <si>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</si>
  <si>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</si>
  <si>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</si>
  <si>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</si>
  <si>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</si>
  <si>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</si>
  <si>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</si>
  <si>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</si>
  <si>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</si>
  <si>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</si>
  <si>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</si>
  <si>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</si>
  <si>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</si>
  <si>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</si>
  <si>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</si>
  <si>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</si>
  <si>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</si>
  <si>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</si>
  <si>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</si>
  <si>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</si>
  <si>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</si>
  <si>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</si>
  <si>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</si>
  <si>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</si>
  <si>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</si>
  <si>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</si>
  <si>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</si>
  <si>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</si>
  <si>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</si>
  <si>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</si>
  <si>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</si>
  <si>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</si>
  <si>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</si>
  <si>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</si>
  <si>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</si>
  <si>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</si>
  <si>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</si>
  <si>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</si>
  <si>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</si>
  <si>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</si>
  <si>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</si>
  <si>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</si>
  <si>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</si>
  <si>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</si>
  <si>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</si>
  <si>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</si>
  <si>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</si>
  <si>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</si>
  <si>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</si>
  <si>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</si>
  <si>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</si>
  <si>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</si>
  <si>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</si>
  <si>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</si>
  <si>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</si>
  <si>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</si>
  <si>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</si>
  <si>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</si>
  <si>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</si>
  <si>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</si>
  <si>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</si>
  <si>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</si>
  <si>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</si>
  <si>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</si>
  <si>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</si>
  <si>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</si>
  <si>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</si>
  <si>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</si>
  <si>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</si>
  <si>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</si>
  <si>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</si>
  <si>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</si>
  <si>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</si>
  <si>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</si>
  <si>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</si>
  <si>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</si>
  <si>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</si>
  <si>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</si>
  <si>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</si>
  <si>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</si>
  <si>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</si>
  <si>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</si>
  <si>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</si>
  <si>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</si>
  <si>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</si>
  <si>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</si>
  <si>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</si>
  <si>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</si>
  <si>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</si>
  <si>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</si>
  <si>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</si>
  <si>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</si>
  <si>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</si>
  <si>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</si>
  <si>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</si>
  <si>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</si>
  <si>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</si>
  <si>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</si>
  <si>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</si>
  <si>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</si>
  <si>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</si>
  <si>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</si>
  <si>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</si>
  <si>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</si>
  <si>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</si>
  <si>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</si>
  <si>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</si>
  <si>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</si>
  <si>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</si>
  <si>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</si>
  <si>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</si>
  <si>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</si>
  <si>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</si>
  <si>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</si>
  <si>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</si>
  <si>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</si>
  <si>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</si>
  <si>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</si>
  <si>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</si>
  <si>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</si>
  <si>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</si>
  <si>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</si>
  <si>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</si>
  <si>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</si>
  <si>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</si>
  <si>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</si>
  <si>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</si>
  <si>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</si>
  <si>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</si>
  <si>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</si>
  <si>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</si>
  <si>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</si>
  <si>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</si>
  <si>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</si>
  <si>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</si>
  <si>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</si>
  <si>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</si>
  <si>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</si>
  <si>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</si>
  <si>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</si>
  <si>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</si>
  <si>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</si>
  <si>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</si>
  <si>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</si>
  <si>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</si>
  <si>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</si>
  <si>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</si>
  <si>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</si>
  <si>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</si>
  <si>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</si>
  <si>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</si>
  <si>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</si>
  <si>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</si>
  <si>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</si>
  <si>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</si>
  <si>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</si>
  <si>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</si>
  <si>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</si>
  <si>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</si>
  <si>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</si>
  <si>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</si>
  <si>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</si>
  <si>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</si>
  <si>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</si>
  <si>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</si>
  <si>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</si>
  <si>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</si>
  <si>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</si>
  <si>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</si>
  <si>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</si>
  <si>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</si>
  <si>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</si>
  <si>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</si>
  <si>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</si>
  <si>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</si>
  <si>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</si>
  <si>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</si>
  <si>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</si>
  <si>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</si>
  <si>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</si>
  <si>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</si>
  <si>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</si>
  <si>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</si>
  <si>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</si>
  <si>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</si>
  <si>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</si>
  <si>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</si>
  <si>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</si>
  <si>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</si>
  <si>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</si>
  <si>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</si>
  <si>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</si>
  <si>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</si>
  <si>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</si>
  <si>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</si>
  <si>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</si>
  <si>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</si>
  <si>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</si>
  <si>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</si>
  <si>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</si>
  <si>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</si>
  <si>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</si>
  <si>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</si>
  <si>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</si>
  <si>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</si>
  <si>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</si>
  <si>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</si>
  <si>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</si>
  <si>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</si>
  <si>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</si>
  <si>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</si>
  <si>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</si>
  <si>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</si>
  <si>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</si>
  <si>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</si>
  <si>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</si>
  <si>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</si>
  <si>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</si>
  <si>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</si>
  <si>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</si>
  <si>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</si>
  <si>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</si>
  <si>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</si>
  <si>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</si>
  <si>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</si>
  <si>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</si>
  <si>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</si>
  <si>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</si>
  <si>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</si>
  <si>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</si>
  <si>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</si>
  <si>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</si>
  <si>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</si>
  <si>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</si>
  <si>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</si>
  <si>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</si>
  <si>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</si>
  <si>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</si>
  <si>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</si>
  <si>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</si>
  <si>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</si>
  <si>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</si>
  <si>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</si>
  <si>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</si>
  <si>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</si>
  <si>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</si>
  <si>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</si>
  <si>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</si>
  <si>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</si>
  <si>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</si>
  <si>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</si>
  <si>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</si>
  <si>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</si>
  <si>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</si>
  <si>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</si>
  <si>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</si>
  <si>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</si>
  <si>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</si>
  <si>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</si>
  <si>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</si>
  <si>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</si>
  <si>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</si>
  <si>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</si>
  <si>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</si>
  <si>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</si>
  <si>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</si>
  <si>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</si>
  <si>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</si>
  <si>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</si>
  <si>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</si>
  <si>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</si>
  <si>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</si>
  <si>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</si>
  <si>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</si>
  <si>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</si>
  <si>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</si>
  <si>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</si>
  <si>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</si>
  <si>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</si>
  <si>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</si>
  <si>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</si>
  <si>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</si>
  <si>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</si>
  <si>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</si>
  <si>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</si>
  <si>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</si>
  <si>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</si>
  <si>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</si>
  <si>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</si>
  <si>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</si>
  <si>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</si>
  <si>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</si>
  <si>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</si>
  <si>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</si>
  <si>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</si>
  <si>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</si>
  <si>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</si>
  <si>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</si>
  <si>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</si>
  <si>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</si>
  <si>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</si>
  <si>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</si>
  <si>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</si>
  <si>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</si>
  <si>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</si>
  <si>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</si>
  <si>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</si>
  <si>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</si>
  <si>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</si>
  <si>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</si>
  <si>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</si>
  <si>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</si>
  <si>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</si>
  <si>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</si>
  <si>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</si>
  <si>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</si>
  <si>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</si>
  <si>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</si>
  <si>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</si>
  <si>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</si>
  <si>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</si>
  <si>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</si>
  <si>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</si>
  <si>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</si>
  <si>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</si>
  <si>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</si>
  <si>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</si>
  <si>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</si>
  <si>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</si>
  <si>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</si>
  <si>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</si>
  <si>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</si>
  <si>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</si>
  <si>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</si>
  <si>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</si>
  <si>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</si>
  <si>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</si>
  <si>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</si>
  <si>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</si>
  <si>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</si>
  <si>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</si>
  <si>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</si>
  <si>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</si>
  <si>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</si>
  <si>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</si>
  <si>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</si>
  <si>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</si>
  <si>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</si>
  <si>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</si>
  <si>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</si>
  <si>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</si>
  <si>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</si>
  <si>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</si>
  <si>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</si>
  <si>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</si>
  <si>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</si>
  <si>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</si>
  <si>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</si>
  <si>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</si>
  <si>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</si>
  <si>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</si>
  <si>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</si>
  <si>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</si>
  <si>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</si>
  <si>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</si>
  <si>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</si>
  <si>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</si>
  <si>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</si>
  <si>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</si>
  <si>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</si>
  <si>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</si>
  <si>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</si>
  <si>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</si>
  <si>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</si>
  <si>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</si>
  <si>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</si>
  <si>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</si>
  <si>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</si>
  <si>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</si>
  <si>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</si>
  <si>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</si>
  <si>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</si>
  <si>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</si>
  <si>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</si>
  <si>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</si>
  <si>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</si>
  <si>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</si>
  <si>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</si>
  <si>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</si>
  <si>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</si>
  <si>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</si>
  <si>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</si>
  <si>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</si>
  <si>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</si>
  <si>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</si>
  <si>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</si>
  <si>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</si>
  <si>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</si>
  <si>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</si>
  <si>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</si>
  <si>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</si>
  <si>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</si>
  <si>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</si>
  <si>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</si>
  <si>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</si>
  <si>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</si>
  <si>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</si>
  <si>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</si>
  <si>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</si>
  <si>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</si>
  <si>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</si>
  <si>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</si>
  <si>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</si>
  <si>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</si>
  <si>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</si>
  <si>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</si>
  <si>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</si>
  <si>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</si>
  <si>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</si>
  <si>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</si>
  <si>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</si>
  <si>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</si>
  <si>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</si>
  <si>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</si>
  <si>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</si>
  <si>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</si>
  <si>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</si>
  <si>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</si>
  <si>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</si>
  <si>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</si>
  <si>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</si>
  <si>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</si>
  <si>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</si>
  <si>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</si>
  <si>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</si>
  <si>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</si>
  <si>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</si>
  <si>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</si>
  <si>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</si>
  <si>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</si>
  <si>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</si>
  <si>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</si>
  <si>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</si>
  <si>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</si>
  <si>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</si>
  <si>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</si>
  <si>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</si>
  <si>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</si>
  <si>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</si>
  <si>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</si>
  <si>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</si>
  <si>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</si>
  <si>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</si>
  <si>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</si>
  <si>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</si>
  <si>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</si>
  <si>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</si>
  <si>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</si>
  <si>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</si>
  <si>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</si>
  <si>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</si>
  <si>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</si>
  <si>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</si>
  <si>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</si>
  <si>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</si>
  <si>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</si>
  <si>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</si>
  <si>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</si>
  <si>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</si>
  <si>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</si>
  <si>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</si>
  <si>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</si>
  <si>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</si>
  <si>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</si>
  <si>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</si>
  <si>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</si>
  <si>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</si>
  <si>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</si>
  <si>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</si>
  <si>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</si>
  <si>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</si>
  <si>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</si>
  <si>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</si>
  <si>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</si>
  <si>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</si>
  <si>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</si>
  <si>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</si>
  <si>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</si>
  <si>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</si>
  <si>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</si>
  <si>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</si>
  <si>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</si>
  <si>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</si>
  <si>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</si>
  <si>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</si>
  <si>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</si>
  <si>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</si>
  <si>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</si>
  <si>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</si>
  <si>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</si>
  <si>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</si>
  <si>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</si>
  <si>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</si>
  <si>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</si>
  <si>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</si>
  <si>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</si>
  <si>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</si>
  <si>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</si>
  <si>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</si>
  <si>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</si>
  <si>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</si>
  <si>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</si>
  <si>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</si>
  <si>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</si>
  <si>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</si>
  <si>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</si>
  <si>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</si>
  <si>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</si>
  <si>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</si>
  <si>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</si>
  <si>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</si>
  <si>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</si>
  <si>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</si>
  <si>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</si>
  <si>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</si>
  <si>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</si>
  <si>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</si>
  <si>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</si>
  <si>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</si>
  <si>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</si>
  <si>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</si>
  <si>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</si>
  <si>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</si>
  <si>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</si>
  <si>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</si>
  <si>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</si>
  <si>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</si>
  <si>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</si>
  <si>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</si>
  <si>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</si>
  <si>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</si>
  <si>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</si>
  <si>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</si>
  <si>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</si>
  <si>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</si>
  <si>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</si>
  <si>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</si>
  <si>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</si>
  <si>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</si>
  <si>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</si>
  <si>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</si>
  <si>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</si>
  <si>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</si>
  <si>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</si>
  <si>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</si>
  <si>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</si>
  <si>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</si>
  <si>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</si>
  <si>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</si>
  <si>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</si>
  <si>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</si>
  <si>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</si>
  <si>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</si>
  <si>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</si>
  <si>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</si>
  <si>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</si>
  <si>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</si>
  <si>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</si>
  <si>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</si>
  <si>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</si>
  <si>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</si>
  <si>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</si>
  <si>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</si>
  <si>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</si>
  <si>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</si>
  <si>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</si>
  <si>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</si>
  <si>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</si>
  <si>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</si>
  <si>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</si>
  <si>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</si>
  <si>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</si>
  <si>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</si>
  <si>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</si>
  <si>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</si>
  <si>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</si>
  <si>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</si>
  <si>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</si>
  <si>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</si>
  <si>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</si>
  <si>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</si>
  <si>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</si>
  <si>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</si>
  <si>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</si>
  <si>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</si>
  <si>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</si>
  <si>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</si>
  <si>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</si>
  <si>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</si>
  <si>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</si>
  <si>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</si>
  <si>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</si>
  <si>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</si>
  <si>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</si>
  <si>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</si>
  <si>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</si>
  <si>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</si>
  <si>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</si>
  <si>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</si>
  <si>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</si>
  <si>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</si>
  <si>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</si>
  <si>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</si>
  <si>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</si>
  <si>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</si>
  <si>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</si>
  <si>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</si>
  <si>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</si>
  <si>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</si>
  <si>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</si>
  <si>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</si>
  <si>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</si>
  <si>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</si>
  <si>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</si>
  <si>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</si>
  <si>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</si>
  <si>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</si>
  <si>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</si>
  <si>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</si>
  <si>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</si>
  <si>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</si>
  <si>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</si>
  <si>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</si>
  <si>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</si>
  <si>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</si>
  <si>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</si>
  <si>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</si>
  <si>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</si>
  <si>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</si>
  <si>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</si>
  <si>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</si>
  <si>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</si>
  <si>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</si>
  <si>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</si>
  <si>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</si>
  <si>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</si>
  <si>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</si>
  <si>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</si>
  <si>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</si>
  <si>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</si>
  <si>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</si>
  <si>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</si>
  <si>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</si>
  <si>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</si>
  <si>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</si>
  <si>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</si>
  <si>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</si>
  <si>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</si>
  <si>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</si>
  <si>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</si>
  <si>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</si>
  <si>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</si>
  <si>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</si>
  <si>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</si>
  <si>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</si>
  <si>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</si>
  <si>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</si>
  <si>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</si>
  <si>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</si>
  <si>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</si>
  <si>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</si>
  <si>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</si>
  <si>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</si>
  <si>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</si>
  <si>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</si>
  <si>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</si>
  <si>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</si>
  <si>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</si>
  <si>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</si>
  <si>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</si>
  <si>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</si>
  <si>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</si>
  <si>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</si>
  <si>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</si>
  <si>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</si>
  <si>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</si>
  <si>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</si>
  <si>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</si>
  <si>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</si>
  <si>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</si>
  <si>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</si>
  <si>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</si>
  <si>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</si>
  <si>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</si>
  <si>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</si>
  <si>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</si>
  <si>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</si>
  <si>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</si>
  <si>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</si>
  <si>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</si>
  <si>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</si>
  <si>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</si>
  <si>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</si>
  <si>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</si>
  <si>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</si>
  <si>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</si>
  <si>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</si>
  <si>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</si>
  <si>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</si>
  <si>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</si>
  <si>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</si>
  <si>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</si>
  <si>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</si>
  <si>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</si>
  <si>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</si>
  <si>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</si>
  <si>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</si>
  <si>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</si>
  <si>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</si>
  <si>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</si>
  <si>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</si>
  <si>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</si>
  <si>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</si>
  <si>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</si>
  <si>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</si>
  <si>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</si>
  <si>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</si>
  <si>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</si>
  <si>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</si>
  <si>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</si>
  <si>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</si>
  <si>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</si>
  <si>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</si>
  <si>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</si>
  <si>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</si>
  <si>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</si>
  <si>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</si>
  <si>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</si>
  <si>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</si>
  <si>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</si>
  <si>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</si>
  <si>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</si>
  <si>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</si>
  <si>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</si>
  <si>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</si>
  <si>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</si>
  <si>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</si>
  <si>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</si>
  <si>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</si>
  <si>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</si>
  <si>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</si>
  <si>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</si>
  <si>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</si>
  <si>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</si>
  <si>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</si>
  <si>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</si>
  <si>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</si>
  <si>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</si>
  <si>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</si>
  <si>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</si>
  <si>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</si>
  <si>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</si>
  <si>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</si>
  <si>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</si>
  <si>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</si>
  <si>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</si>
  <si>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</si>
  <si>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</si>
  <si>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</si>
  <si>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</si>
  <si>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</si>
  <si>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</si>
  <si>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</si>
  <si>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</si>
  <si>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</si>
  <si>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</si>
  <si>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</si>
  <si>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</si>
  <si>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</si>
  <si>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</si>
  <si>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</si>
  <si>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</si>
  <si>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</si>
  <si>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</si>
  <si>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</si>
  <si>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</si>
  <si>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</si>
  <si>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</si>
  <si>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</si>
  <si>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</si>
  <si>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</si>
  <si>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</si>
  <si>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</si>
  <si>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</si>
  <si>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</si>
  <si>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</si>
  <si>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</si>
  <si>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</si>
  <si>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</si>
  <si>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</si>
  <si>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</si>
  <si>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</si>
  <si>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</si>
  <si>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</si>
  <si>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</si>
  <si>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</si>
  <si>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</si>
  <si>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</si>
  <si>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</si>
  <si>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</si>
  <si>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</si>
  <si>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</si>
  <si>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</si>
  <si>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</si>
  <si>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</si>
  <si>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</si>
  <si>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</si>
  <si>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</si>
  <si>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</si>
  <si>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</si>
  <si>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</si>
  <si>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</si>
  <si>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</si>
  <si>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</si>
  <si>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</si>
  <si>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</si>
  <si>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</si>
  <si>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</si>
  <si>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</si>
  <si>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</si>
  <si>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</si>
  <si>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</si>
  <si>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</si>
  <si>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</si>
  <si>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</si>
  <si>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</si>
  <si>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</si>
  <si>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</si>
  <si>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</si>
  <si>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</si>
  <si>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</si>
  <si>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</si>
  <si>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</si>
  <si>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</si>
  <si>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</si>
  <si>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</si>
  <si>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</si>
  <si>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</si>
  <si>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</si>
  <si>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</si>
  <si>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</si>
  <si>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</si>
  <si>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</si>
  <si>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</si>
  <si>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</si>
  <si>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</si>
  <si>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</si>
  <si>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</si>
  <si>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</si>
  <si>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</si>
  <si>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</si>
  <si>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</si>
  <si>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</si>
  <si>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</si>
  <si>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</si>
  <si>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</si>
  <si>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</si>
  <si>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</si>
  <si>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</si>
  <si>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</si>
  <si>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</si>
  <si>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</si>
  <si>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</si>
  <si>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</si>
  <si>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</si>
  <si>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</si>
  <si>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</si>
  <si>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</si>
  <si>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</si>
  <si>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</si>
  <si>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</si>
  <si>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</si>
  <si>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</si>
  <si>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</si>
  <si>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</si>
  <si>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</si>
  <si>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</si>
  <si>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</si>
  <si>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</si>
  <si>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</si>
  <si>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</si>
  <si>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</si>
  <si>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</si>
  <si>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</si>
  <si>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</si>
  <si>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</si>
  <si>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</si>
  <si>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</si>
  <si>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</si>
  <si>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</si>
  <si>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</si>
  <si>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</si>
  <si>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</si>
  <si>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</si>
  <si>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</si>
  <si>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</si>
  <si>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</si>
  <si>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</si>
  <si>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</si>
  <si>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</si>
  <si>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</si>
  <si>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</si>
  <si>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</si>
  <si>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</si>
  <si>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</si>
  <si>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</si>
  <si>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</si>
  <si>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</si>
  <si>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</si>
  <si>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</si>
  <si>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</si>
  <si>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</si>
  <si>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</si>
  <si>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</si>
  <si>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</si>
  <si>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</si>
  <si>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</si>
  <si>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</si>
  <si>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</si>
  <si>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</si>
  <si>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</si>
  <si>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</si>
  <si>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</si>
  <si>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</si>
  <si>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</si>
  <si>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</si>
  <si>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</si>
  <si>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</si>
  <si>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</si>
  <si>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</si>
  <si>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</si>
  <si>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</si>
  <si>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</si>
  <si>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</si>
  <si>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</si>
  <si>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</si>
  <si>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</si>
  <si>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</si>
  <si>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</si>
  <si>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</si>
  <si>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</si>
  <si>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</si>
  <si>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</si>
  <si>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</si>
  <si>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</si>
  <si>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</si>
  <si>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</si>
  <si>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</si>
  <si>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</si>
  <si>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</si>
  <si>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</si>
  <si>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</si>
  <si>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</si>
  <si>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</si>
  <si>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</si>
  <si>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</si>
  <si>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</si>
  <si>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</si>
  <si>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</si>
  <si>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</si>
  <si>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</si>
  <si>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</si>
  <si>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</si>
  <si>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</si>
  <si>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</si>
  <si>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</si>
  <si>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</si>
  <si>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</si>
  <si>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</si>
  <si>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</si>
  <si>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</si>
  <si>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</si>
  <si>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</si>
  <si>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</si>
  <si>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</si>
  <si>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</si>
  <si>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</si>
  <si>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</si>
  <si>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</si>
  <si>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</si>
  <si>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</si>
  <si>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</si>
  <si>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</si>
  <si>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</si>
  <si>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</si>
  <si>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</si>
  <si>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</si>
  <si>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</si>
  <si>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</si>
  <si>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</si>
  <si>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</si>
  <si>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</si>
  <si>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</si>
  <si>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</si>
  <si>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</si>
  <si>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</si>
  <si>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</si>
  <si>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</si>
  <si>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</si>
  <si>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</si>
  <si>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</si>
  <si>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</si>
  <si>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</si>
  <si>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</si>
  <si>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</si>
  <si>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</si>
  <si>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</si>
  <si>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</si>
  <si>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</si>
  <si>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</si>
  <si>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</si>
  <si>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</si>
  <si>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</si>
  <si>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</si>
  <si>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</si>
  <si>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</si>
  <si>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</si>
  <si>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</si>
  <si>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</si>
  <si>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</si>
  <si>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</si>
  <si>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</si>
  <si>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</si>
  <si>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</si>
  <si>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</si>
  <si>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</si>
  <si>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</si>
  <si>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</si>
  <si>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</si>
  <si>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</si>
  <si>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</si>
  <si>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</si>
  <si>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</si>
  <si>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</si>
  <si>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</si>
  <si>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</si>
  <si>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</si>
  <si>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</si>
  <si>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</si>
  <si>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</si>
  <si>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</si>
  <si>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</si>
  <si>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</si>
  <si>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</si>
  <si>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</si>
  <si>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</si>
  <si>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</si>
  <si>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</si>
  <si>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</si>
  <si>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</si>
  <si>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</si>
  <si>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</si>
  <si>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</si>
  <si>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</si>
  <si>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</si>
  <si>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</si>
  <si>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</si>
  <si>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</si>
  <si>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</si>
  <si>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</si>
  <si>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</si>
  <si>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</si>
  <si>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</si>
  <si>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</si>
  <si>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</si>
  <si>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</si>
  <si>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</si>
  <si>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</si>
  <si>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</si>
  <si>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</si>
  <si>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</si>
  <si>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</si>
  <si>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</si>
  <si>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</si>
  <si>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</si>
  <si>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</si>
  <si>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</si>
  <si>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</si>
  <si>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</si>
  <si>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</si>
  <si>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</si>
  <si>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</si>
  <si>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</si>
  <si>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</si>
  <si>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</si>
  <si>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</si>
  <si>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</si>
  <si>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</si>
  <si>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</si>
  <si>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</si>
  <si>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</si>
  <si>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</si>
  <si>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</si>
  <si>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</si>
  <si>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</si>
  <si>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</si>
  <si>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</si>
  <si>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</si>
  <si>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</si>
  <si>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</si>
  <si>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</si>
  <si>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</si>
  <si>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</si>
  <si>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</si>
  <si>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</si>
  <si>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</si>
  <si>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</si>
  <si>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</si>
  <si>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</si>
  <si>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</si>
  <si>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</si>
  <si>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</si>
  <si>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</si>
  <si>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</si>
  <si>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</si>
  <si>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</si>
  <si>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</si>
  <si>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</si>
  <si>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</si>
  <si>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</si>
  <si>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</si>
  <si>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</si>
  <si>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</si>
  <si>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</si>
  <si>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</si>
  <si>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</si>
  <si>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</si>
  <si>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</si>
  <si>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</si>
  <si>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</si>
  <si>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</si>
  <si>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</si>
  <si>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</si>
  <si>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</si>
  <si>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</si>
  <si>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</si>
  <si>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</si>
  <si>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</si>
  <si>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</si>
  <si>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</si>
  <si>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</si>
  <si>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</si>
  <si>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</si>
  <si>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</si>
  <si>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</si>
  <si>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</si>
  <si>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</si>
  <si>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</si>
  <si>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</si>
  <si>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</si>
  <si>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</si>
  <si>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</si>
  <si>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</si>
  <si>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</si>
  <si>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</si>
  <si>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</si>
  <si>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</si>
  <si>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</si>
  <si>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</si>
  <si>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</si>
  <si>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</si>
  <si>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</si>
  <si>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</si>
  <si>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</si>
  <si>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</si>
  <si>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</si>
  <si>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</si>
  <si>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</si>
  <si>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</si>
  <si>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</si>
  <si>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</si>
  <si>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</si>
  <si>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</si>
  <si>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</si>
  <si>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</si>
  <si>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</si>
  <si>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</si>
  <si>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</si>
  <si>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</si>
  <si>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</si>
  <si>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</si>
  <si>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</si>
  <si>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</si>
  <si>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</si>
  <si>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</si>
  <si>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</si>
  <si>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</si>
  <si>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</si>
  <si>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</si>
  <si>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</si>
  <si>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</si>
  <si>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</si>
  <si>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</si>
  <si>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</si>
  <si>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</si>
  <si>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</si>
  <si>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</si>
  <si>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</si>
  <si>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</si>
  <si>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</si>
  <si>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</si>
  <si>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</si>
  <si>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</si>
  <si>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</si>
  <si>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</si>
  <si>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</si>
  <si>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</si>
  <si>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</si>
  <si>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</si>
  <si>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</si>
  <si>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</si>
  <si>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</si>
  <si>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</si>
  <si>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</si>
  <si>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</si>
  <si>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</si>
  <si>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</si>
  <si>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</si>
  <si>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</si>
  <si>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</si>
  <si>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</si>
  <si>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</si>
  <si>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</si>
  <si>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</si>
  <si>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</si>
  <si>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</si>
  <si>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</si>
  <si>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</si>
  <si>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</si>
  <si>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</si>
  <si>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</si>
  <si>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</si>
  <si>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</si>
  <si>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</si>
  <si>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</si>
  <si>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</si>
  <si>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</si>
  <si>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</si>
  <si>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</si>
  <si>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</si>
  <si>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</si>
  <si>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</si>
  <si>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</si>
  <si>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</si>
  <si>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</si>
  <si>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</si>
  <si>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</si>
  <si>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</si>
  <si>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</si>
  <si>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</si>
  <si>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</si>
  <si>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</si>
  <si>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</si>
  <si>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</si>
  <si>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</si>
  <si>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</si>
  <si>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</si>
  <si>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</si>
  <si>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</si>
  <si>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</si>
  <si>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</si>
  <si>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</si>
  <si>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</si>
  <si>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</si>
  <si>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</si>
  <si>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</si>
  <si>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</si>
  <si>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</si>
  <si>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</si>
  <si>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</si>
  <si>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</si>
  <si>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</si>
  <si>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</si>
  <si>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</si>
  <si>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</si>
  <si>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</si>
  <si>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</si>
  <si>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</si>
  <si>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</si>
  <si>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</si>
  <si>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</si>
  <si>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</si>
  <si>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</si>
  <si>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</si>
  <si>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</si>
  <si>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</si>
  <si>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</si>
  <si>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</si>
  <si>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</si>
  <si>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</si>
  <si>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</si>
  <si>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</si>
  <si>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</si>
  <si>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</si>
  <si>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</si>
  <si>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</si>
  <si>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</si>
  <si>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</si>
  <si>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</si>
  <si>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</si>
  <si>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</si>
  <si>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</si>
  <si>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</si>
  <si>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</si>
  <si>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</si>
  <si>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</si>
  <si>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</si>
  <si>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</si>
  <si>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</si>
  <si>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</si>
  <si>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</si>
  <si>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</si>
  <si>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</si>
  <si>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</si>
  <si>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</si>
  <si>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</si>
  <si>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</si>
  <si>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</si>
  <si>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</si>
  <si>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</si>
  <si>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</si>
  <si>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</si>
  <si>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</si>
  <si>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</si>
  <si>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</si>
  <si>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</si>
  <si>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</si>
  <si>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</si>
  <si>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</si>
  <si>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</si>
  <si>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</si>
  <si>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</si>
  <si>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</si>
  <si>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</si>
  <si>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</si>
  <si>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</si>
  <si>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</si>
  <si>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</si>
  <si>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</si>
  <si>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</si>
  <si>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</si>
  <si>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</si>
  <si>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</si>
  <si>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</si>
  <si>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</si>
  <si>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</si>
  <si>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</si>
  <si>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</si>
  <si>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</si>
  <si>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</si>
  <si>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</si>
  <si>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</si>
  <si>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</si>
  <si>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</si>
  <si>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</si>
  <si>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</si>
  <si>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</si>
  <si>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</si>
  <si>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</si>
  <si>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</si>
  <si>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</si>
  <si>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</si>
  <si>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</si>
  <si>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</si>
  <si>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</si>
  <si>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</si>
  <si>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</si>
  <si>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</si>
  <si>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</si>
  <si>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</si>
  <si>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</si>
  <si>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</si>
  <si>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</si>
  <si>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</si>
  <si>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</si>
  <si>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</si>
  <si>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</si>
  <si>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</si>
  <si>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</si>
  <si>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</si>
  <si>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</si>
  <si>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</si>
  <si>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</si>
  <si>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</si>
  <si>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</si>
  <si>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</si>
  <si>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</si>
  <si>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</si>
  <si>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</si>
  <si>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</si>
  <si>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</si>
  <si>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</si>
  <si>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</si>
  <si>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</si>
  <si>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</si>
  <si>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</si>
  <si>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</si>
  <si>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</si>
  <si>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</si>
  <si>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</si>
  <si>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</si>
  <si>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</si>
  <si>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</si>
  <si>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</si>
  <si>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</si>
  <si>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</si>
  <si>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</si>
  <si>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</si>
  <si>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</si>
  <si>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</si>
  <si>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</si>
  <si>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</si>
  <si>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</si>
  <si>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</si>
  <si>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</si>
  <si>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</si>
  <si>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</si>
  <si>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</si>
  <si>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</si>
  <si>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</si>
  <si>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</si>
  <si>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</si>
  <si>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</si>
  <si>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</si>
  <si>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</si>
  <si>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</si>
  <si>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</si>
  <si>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</si>
  <si>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</si>
  <si>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</si>
  <si>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</si>
  <si>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</si>
  <si>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</si>
  <si>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</si>
  <si>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</si>
  <si>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</si>
  <si>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</si>
  <si>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</si>
  <si>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</si>
  <si>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</si>
  <si>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</si>
  <si>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</si>
  <si>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</si>
  <si>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</si>
  <si>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</si>
  <si>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</si>
  <si>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</si>
  <si>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</si>
  <si>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</si>
  <si>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</si>
  <si>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</si>
  <si>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</si>
  <si>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</si>
  <si>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</si>
  <si>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</si>
  <si>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</si>
  <si>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</si>
  <si>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</si>
  <si>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</si>
  <si>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</si>
  <si>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</si>
  <si>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</si>
  <si>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</si>
  <si>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</si>
  <si>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</si>
  <si>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</si>
  <si>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</si>
  <si>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</si>
  <si>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</si>
  <si>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</si>
  <si>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</si>
  <si>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</si>
  <si>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</si>
  <si>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</si>
  <si>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</si>
  <si>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</si>
  <si>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</si>
  <si>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</si>
  <si>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</si>
  <si>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</si>
  <si>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</si>
  <si>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</si>
  <si>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</si>
  <si>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</si>
  <si>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</si>
  <si>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</si>
  <si>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</si>
  <si>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</si>
  <si>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</si>
  <si>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</si>
  <si>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</si>
  <si>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</si>
  <si>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</si>
  <si>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</si>
  <si>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</si>
  <si>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</si>
  <si>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</si>
  <si>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</si>
  <si>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</si>
  <si>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</si>
  <si>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</si>
  <si>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</si>
  <si>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</si>
  <si>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</si>
  <si>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</si>
  <si>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</si>
  <si>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</si>
  <si>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</si>
  <si>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</si>
  <si>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</si>
  <si>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</si>
  <si>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</si>
  <si>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</si>
  <si>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</si>
  <si>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</si>
  <si>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</si>
  <si>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</si>
  <si>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</si>
  <si>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</si>
  <si>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</si>
  <si>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</si>
  <si>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</si>
  <si>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</si>
  <si>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</si>
  <si>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</si>
  <si>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</si>
  <si>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</si>
  <si>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</si>
  <si>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</si>
  <si>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</si>
  <si>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</si>
  <si>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</si>
  <si>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</si>
  <si>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</si>
  <si>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</si>
  <si>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</si>
  <si>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</si>
  <si>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</si>
  <si>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</si>
  <si>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</si>
  <si>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</si>
  <si>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</si>
  <si>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</si>
  <si>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</si>
  <si>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</si>
  <si>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</si>
  <si>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</si>
  <si>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</si>
  <si>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</si>
  <si>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</si>
  <si>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</si>
  <si>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</si>
  <si>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</si>
  <si>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</si>
  <si>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</si>
  <si>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</si>
  <si>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</si>
  <si>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</si>
  <si>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</si>
  <si>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</si>
  <si>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</si>
  <si>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</si>
  <si>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</si>
  <si>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</si>
  <si>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</si>
  <si>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</si>
  <si>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</si>
  <si>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</si>
  <si>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</si>
  <si>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</si>
  <si>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</si>
  <si>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</si>
  <si>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</si>
  <si>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</si>
  <si>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</si>
  <si>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</si>
  <si>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</si>
  <si>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</si>
  <si>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</si>
  <si>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</si>
  <si>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</si>
  <si>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</si>
  <si>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</si>
  <si>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</si>
  <si>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</si>
  <si>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</si>
  <si>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</si>
  <si>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</si>
  <si>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</si>
  <si>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</si>
  <si>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</si>
  <si>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</si>
  <si>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</si>
  <si>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</si>
  <si>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</si>
  <si>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</si>
  <si>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</si>
  <si>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</si>
  <si>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</si>
  <si>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</si>
  <si>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</si>
  <si>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</si>
  <si>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</si>
  <si>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</si>
  <si>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</si>
  <si>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</si>
  <si>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</si>
  <si>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</si>
  <si>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</si>
  <si>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</si>
  <si>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</si>
  <si>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</si>
  <si>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</si>
  <si>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</si>
  <si>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</si>
  <si>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</si>
  <si>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</si>
  <si>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</si>
  <si>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</si>
  <si>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</si>
  <si>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</si>
  <si>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</si>
  <si>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</si>
  <si>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</si>
  <si>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</si>
  <si>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</si>
  <si>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</si>
  <si>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</si>
  <si>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</si>
  <si>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</si>
  <si>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</si>
  <si>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</si>
  <si>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</si>
  <si>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</si>
  <si>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</si>
  <si>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</si>
  <si>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</si>
  <si>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</si>
  <si>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</si>
  <si>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</si>
  <si>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</si>
  <si>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</si>
  <si>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</si>
  <si>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</si>
  <si>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</si>
  <si>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</si>
  <si>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</si>
  <si>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</si>
  <si>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</si>
  <si>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</si>
  <si>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</si>
  <si>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</si>
  <si>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</si>
  <si>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</si>
  <si>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</si>
  <si>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</si>
  <si>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</si>
  <si>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</si>
  <si>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</si>
  <si>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</si>
  <si>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</si>
  <si>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</si>
  <si>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</si>
  <si>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</si>
  <si>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</si>
  <si>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</si>
  <si>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</si>
  <si>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</si>
  <si>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</si>
  <si>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</si>
  <si>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</si>
  <si>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</si>
  <si>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</si>
  <si>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</si>
  <si>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</si>
  <si>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</si>
  <si>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</si>
  <si>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</si>
  <si>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</si>
  <si>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</si>
  <si>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</si>
  <si>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</si>
  <si>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</si>
  <si>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</si>
  <si>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</si>
  <si>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</si>
  <si>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</si>
  <si>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</si>
  <si>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</si>
  <si>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</si>
  <si>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</si>
  <si>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</si>
  <si>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</si>
  <si>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</si>
  <si>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</si>
  <si>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</si>
  <si>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</si>
  <si>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</si>
  <si>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</si>
  <si>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</si>
  <si>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</si>
  <si>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</si>
  <si>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</si>
  <si>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</si>
  <si>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</si>
  <si>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</si>
  <si>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</si>
  <si>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</si>
  <si>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</si>
  <si>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</si>
  <si>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</si>
  <si>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</si>
  <si>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</si>
  <si>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</si>
  <si>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</si>
  <si>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</si>
  <si>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</si>
  <si>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</si>
  <si>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</si>
  <si>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</si>
  <si>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</si>
  <si>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</si>
  <si>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</si>
  <si>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</si>
  <si>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</si>
  <si>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</si>
  <si>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</si>
  <si>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</si>
  <si>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</si>
  <si>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</si>
  <si>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</si>
  <si>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</si>
  <si>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</si>
  <si>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</si>
  <si>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</si>
  <si>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</si>
  <si>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</si>
  <si>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</si>
  <si>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</si>
  <si>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</si>
  <si>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</si>
  <si>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</si>
  <si>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</si>
  <si>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</si>
  <si>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</si>
  <si>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</si>
  <si>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</si>
  <si>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</si>
  <si>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</si>
  <si>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</si>
  <si>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</si>
  <si>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</si>
  <si>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</si>
  <si>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</si>
  <si>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</si>
  <si>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</si>
  <si>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</si>
  <si>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</si>
  <si>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</si>
  <si>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</si>
  <si>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</si>
  <si>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</si>
  <si>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</si>
  <si>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</si>
  <si>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</si>
  <si>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</si>
  <si>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</si>
  <si>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</si>
  <si>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</si>
  <si>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</si>
  <si>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</si>
  <si>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</si>
  <si>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</si>
  <si>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</si>
  <si>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</si>
  <si>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</si>
  <si>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</si>
  <si>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</si>
  <si>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</si>
  <si>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</si>
  <si>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</si>
  <si>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</si>
  <si>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</si>
  <si>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</si>
  <si>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</si>
  <si>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</si>
  <si>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</si>
  <si>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</si>
  <si>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</si>
  <si>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</si>
  <si>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</si>
  <si>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</si>
  <si>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</si>
  <si>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</si>
  <si>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</si>
  <si>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</si>
  <si>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</si>
  <si>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</si>
  <si>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</si>
  <si>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</si>
  <si>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</si>
  <si>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</si>
  <si>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</si>
  <si>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</si>
  <si>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</si>
  <si>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</si>
  <si>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</si>
  <si>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</si>
  <si>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</si>
  <si>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</si>
  <si>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</si>
  <si>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</si>
  <si>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</si>
  <si>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</si>
  <si>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</si>
  <si>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</si>
  <si>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</si>
  <si>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</si>
  <si>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</si>
  <si>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</si>
  <si>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</si>
  <si>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</si>
  <si>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</si>
  <si>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</si>
  <si>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</si>
  <si>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</si>
  <si>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</si>
  <si>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</si>
  <si>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</si>
  <si>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</si>
  <si>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</si>
  <si>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</si>
  <si>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</si>
  <si>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</si>
  <si>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</si>
  <si>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</si>
  <si>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</si>
  <si>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</si>
  <si>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</si>
  <si>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</si>
  <si>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</si>
  <si>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</si>
  <si>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</si>
  <si>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</si>
  <si>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</si>
  <si>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</si>
  <si>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</si>
  <si>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</si>
  <si>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</si>
  <si>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</si>
  <si>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</si>
  <si>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</si>
  <si>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</si>
  <si>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</si>
  <si>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</si>
  <si>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</si>
  <si>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</si>
  <si>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</si>
  <si>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</si>
  <si>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</si>
  <si>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</si>
  <si>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</si>
  <si>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</si>
  <si>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</si>
  <si>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</si>
  <si>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</si>
  <si>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</si>
  <si>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</si>
  <si>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</si>
  <si>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</si>
  <si>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</si>
  <si>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</si>
  <si>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</si>
  <si>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</si>
  <si>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</si>
  <si>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</si>
  <si>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</si>
  <si>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</si>
  <si>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</si>
  <si>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</si>
  <si>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</si>
  <si>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</si>
  <si>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</si>
  <si>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</si>
  <si>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</si>
  <si>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</si>
  <si>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</si>
  <si>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</si>
  <si>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</si>
  <si>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</si>
  <si>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</si>
  <si>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</si>
  <si>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</si>
  <si>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</si>
  <si>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</si>
  <si>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</si>
  <si>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</si>
  <si>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</si>
  <si>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</si>
  <si>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</si>
  <si>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</si>
  <si>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</si>
  <si>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</si>
  <si>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</si>
  <si>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</si>
  <si>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</si>
  <si>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</si>
  <si>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</si>
  <si>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</si>
  <si>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</si>
  <si>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</si>
  <si>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</si>
  <si>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</si>
  <si>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</si>
  <si>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</si>
  <si>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</si>
  <si>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</si>
  <si>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</si>
  <si>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</si>
  <si>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</si>
  <si>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</si>
  <si>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</si>
  <si>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</si>
  <si>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</si>
  <si>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</si>
  <si>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</si>
  <si>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</si>
  <si>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</si>
  <si>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</si>
  <si>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</si>
  <si>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</si>
  <si>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</si>
  <si>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</si>
  <si>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</si>
  <si>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</si>
  <si>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</si>
  <si>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</si>
  <si>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</si>
  <si>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</si>
  <si>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</si>
  <si>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</si>
  <si>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</si>
  <si>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</si>
  <si>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</si>
  <si>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</si>
  <si>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</si>
  <si>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</si>
  <si>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</si>
  <si>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</si>
  <si>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</si>
  <si>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</si>
  <si>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</si>
  <si>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</si>
  <si>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</si>
  <si>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</si>
  <si>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</si>
  <si>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</si>
  <si>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</si>
  <si>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</si>
  <si>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</si>
  <si>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</si>
  <si>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</si>
  <si>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</si>
  <si>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</si>
  <si>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</si>
  <si>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</si>
  <si>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</si>
  <si>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</si>
  <si>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</si>
  <si>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</si>
  <si>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</si>
  <si>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</si>
  <si>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</si>
  <si>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</si>
  <si>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</si>
  <si>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</si>
  <si>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</si>
  <si>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</si>
  <si>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</si>
  <si>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</si>
  <si>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</si>
  <si>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</si>
  <si>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</si>
  <si>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</si>
  <si>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</si>
  <si>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</si>
  <si>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</si>
  <si>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</si>
  <si>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</si>
  <si>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</si>
  <si>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</si>
  <si>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</si>
  <si>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</si>
  <si>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</si>
  <si>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</si>
  <si>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</si>
  <si>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</si>
  <si>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</si>
  <si>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</si>
  <si>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</si>
  <si>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</si>
  <si>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</si>
  <si>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</si>
  <si>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</si>
  <si>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</si>
  <si>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</si>
  <si>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</si>
  <si>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</si>
  <si>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</si>
  <si>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</si>
  <si>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</si>
  <si>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</si>
  <si>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</si>
  <si>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</si>
  <si>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</si>
  <si>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</si>
  <si>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</si>
  <si>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</si>
  <si>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</si>
  <si>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</si>
  <si>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</si>
  <si>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</si>
  <si>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</si>
  <si>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</si>
  <si>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</si>
  <si>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</si>
  <si>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</si>
  <si>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</si>
  <si>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</si>
  <si>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</si>
  <si>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</si>
  <si>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</si>
  <si>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</si>
  <si>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</si>
  <si>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</si>
  <si>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</si>
  <si>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</si>
  <si>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</si>
  <si>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</si>
  <si>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</si>
  <si>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</si>
  <si>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</si>
  <si>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</si>
  <si>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</si>
  <si>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</si>
  <si>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</si>
  <si>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</si>
  <si>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</si>
  <si>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</si>
  <si>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</si>
  <si>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</si>
  <si>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</si>
  <si>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</si>
  <si>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</si>
  <si>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</si>
  <si>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</si>
  <si>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</si>
  <si>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</si>
  <si>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</si>
  <si>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</si>
  <si>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</si>
  <si>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</si>
  <si>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</si>
  <si>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</si>
  <si>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</si>
  <si>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</si>
  <si>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</si>
  <si>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</si>
  <si>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</si>
  <si>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</si>
  <si>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</si>
  <si>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</si>
  <si>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</si>
  <si>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</si>
  <si>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</si>
  <si>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</si>
  <si>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</si>
  <si>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</si>
  <si>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</si>
  <si>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</si>
  <si>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</si>
  <si>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</si>
  <si>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</si>
  <si>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</si>
  <si>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</si>
  <si>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</si>
  <si>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</si>
  <si>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</si>
  <si>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</si>
  <si>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</si>
  <si>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</si>
  <si>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</si>
  <si>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</si>
  <si>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</si>
  <si>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</si>
  <si>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</si>
  <si>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</si>
  <si>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</si>
  <si>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</si>
  <si>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</si>
  <si>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</si>
  <si>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</si>
  <si>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</si>
  <si>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</si>
  <si>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</si>
  <si>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</si>
  <si>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</si>
  <si>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</si>
  <si>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</si>
  <si>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</si>
  <si>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</si>
  <si>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</si>
  <si>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</si>
  <si>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</si>
  <si>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</si>
  <si>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</si>
  <si>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</si>
  <si>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</si>
  <si>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</si>
  <si>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</si>
  <si>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</si>
  <si>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</si>
  <si>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</si>
  <si>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</si>
  <si>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</si>
  <si>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</si>
  <si>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</si>
  <si>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</si>
  <si>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</si>
  <si>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</si>
  <si>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</si>
  <si>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</si>
  <si>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</si>
  <si>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</si>
  <si>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</si>
  <si>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</si>
  <si>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</si>
  <si>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</si>
  <si>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</si>
  <si>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</si>
  <si>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</si>
  <si>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</si>
  <si>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</si>
  <si>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</si>
  <si>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</si>
  <si>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</si>
  <si>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</si>
  <si>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</si>
  <si>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</si>
  <si>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</si>
  <si>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</si>
  <si>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</si>
  <si>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</si>
  <si>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</si>
  <si>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</si>
  <si>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</si>
  <si>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</si>
  <si>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</si>
  <si>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</si>
  <si>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</si>
  <si>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</si>
  <si>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</si>
  <si>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</si>
  <si>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</si>
  <si>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</si>
  <si>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</si>
  <si>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</si>
  <si>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</si>
  <si>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</si>
  <si>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</si>
  <si>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</si>
  <si>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</si>
  <si>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</si>
  <si>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</si>
  <si>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</si>
  <si>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</si>
  <si>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</si>
  <si>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</si>
  <si>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</si>
  <si>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</si>
  <si>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</si>
  <si>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</si>
  <si>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</si>
  <si>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</si>
  <si>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</si>
  <si>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</si>
  <si>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</si>
  <si>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</si>
  <si>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</si>
  <si>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</si>
  <si>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</si>
  <si>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</si>
  <si>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</si>
  <si>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</si>
  <si>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</si>
  <si>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</si>
  <si>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</si>
  <si>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</si>
  <si>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</si>
  <si>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</si>
  <si>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</si>
  <si>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</si>
  <si>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</si>
  <si>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</si>
  <si>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</si>
  <si>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</si>
  <si>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</si>
  <si>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</si>
  <si>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</si>
  <si>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</si>
  <si>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</si>
  <si>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</si>
  <si>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</si>
  <si>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</si>
  <si>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</si>
  <si>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</si>
  <si>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</si>
  <si>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</si>
  <si>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</si>
  <si>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</si>
  <si>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</si>
  <si>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</si>
  <si>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</si>
  <si>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</si>
  <si>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</si>
  <si>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</si>
  <si>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</si>
  <si>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</si>
  <si>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</si>
  <si>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</si>
  <si>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</si>
  <si>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</si>
  <si>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</si>
  <si>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</si>
  <si>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</si>
  <si>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</si>
  <si>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</si>
  <si>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</si>
  <si>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</si>
  <si>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</si>
  <si>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</si>
  <si>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</si>
  <si>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</si>
  <si>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</si>
  <si>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</si>
  <si>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</si>
  <si>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</si>
  <si>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</si>
  <si>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</si>
  <si>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</si>
  <si>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</si>
  <si>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</si>
  <si>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</si>
  <si>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</si>
  <si>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</si>
  <si>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</si>
  <si>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</si>
  <si>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</si>
  <si>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</si>
  <si>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</si>
  <si>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</si>
  <si>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</si>
  <si>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</si>
  <si>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</si>
  <si>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</si>
  <si>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</si>
  <si>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</si>
  <si>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</si>
  <si>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</si>
  <si>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</si>
  <si>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</si>
  <si>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</si>
  <si>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</si>
  <si>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</si>
  <si>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</si>
  <si>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</si>
  <si>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</si>
  <si>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</si>
  <si>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</si>
  <si>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</si>
  <si>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</si>
  <si>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</si>
  <si>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</si>
  <si>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</si>
  <si>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</si>
  <si>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</si>
  <si>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</si>
  <si>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</si>
  <si>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</si>
  <si>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</si>
  <si>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</si>
  <si>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</si>
  <si>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</si>
  <si>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</si>
  <si>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</si>
  <si>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</si>
  <si>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</si>
  <si>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</si>
  <si>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</si>
  <si>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</si>
  <si>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</si>
  <si>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</si>
  <si>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</si>
  <si>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</si>
  <si>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</si>
  <si>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</si>
  <si>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</si>
  <si>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</si>
  <si>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</si>
  <si>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</si>
  <si>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</si>
  <si>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</si>
  <si>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</si>
  <si>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</si>
  <si>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</si>
  <si>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</si>
  <si>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</si>
  <si>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</si>
  <si>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</si>
  <si>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</si>
  <si>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</si>
  <si>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</si>
  <si>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</si>
  <si>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</si>
  <si>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</si>
  <si>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</si>
  <si>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</si>
  <si>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</si>
  <si>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</si>
  <si>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</si>
  <si>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</si>
  <si>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</si>
  <si>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</si>
  <si>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</si>
  <si>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</si>
  <si>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</si>
  <si>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</si>
  <si>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</si>
  <si>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</si>
  <si>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</si>
  <si>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</si>
  <si>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</si>
  <si>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</si>
  <si>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</si>
  <si>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</si>
  <si>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</si>
  <si>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</si>
  <si>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</si>
  <si>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</si>
  <si>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</si>
  <si>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</si>
  <si>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</si>
  <si>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</si>
  <si>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</si>
  <si>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</si>
  <si>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</si>
  <si>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</si>
  <si>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</si>
  <si>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</si>
  <si>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</si>
  <si>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</si>
  <si>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</si>
  <si>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</si>
  <si>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</si>
  <si>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</si>
  <si>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</si>
  <si>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</si>
  <si>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</si>
  <si>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</si>
  <si>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</si>
  <si>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</si>
  <si>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</si>
  <si>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</si>
  <si>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</si>
  <si>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</si>
  <si>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</si>
  <si>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</si>
  <si>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</si>
  <si>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</si>
  <si>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</si>
  <si>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</si>
  <si>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</si>
  <si>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</si>
  <si>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</si>
  <si>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</si>
  <si>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</si>
  <si>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</si>
  <si>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</si>
  <si>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</si>
  <si>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</si>
  <si>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</si>
  <si>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</si>
  <si>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</si>
  <si>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</si>
  <si>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</si>
  <si>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</si>
  <si>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</si>
  <si>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</si>
  <si>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</si>
  <si>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</si>
  <si>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</si>
  <si>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</si>
  <si>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</si>
  <si>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</si>
  <si>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</si>
  <si>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</si>
  <si>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</si>
  <si>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</si>
  <si>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</si>
  <si>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</si>
  <si>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</si>
  <si>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</si>
  <si>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</si>
  <si>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</si>
  <si>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</si>
  <si>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</si>
  <si>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</si>
  <si>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</si>
  <si>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</si>
  <si>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</si>
  <si>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</si>
  <si>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</si>
  <si>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</si>
  <si>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</si>
  <si>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</si>
  <si>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</si>
  <si>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</si>
  <si>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</si>
  <si>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</si>
  <si>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</si>
  <si>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</si>
  <si>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</si>
  <si>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</si>
  <si>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</si>
  <si>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</si>
  <si>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</si>
  <si>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</si>
  <si>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</si>
  <si>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</si>
  <si>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</si>
  <si>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</si>
  <si>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</si>
  <si>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</si>
  <si>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</si>
  <si>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</si>
  <si>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</si>
  <si>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</si>
  <si>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</si>
  <si>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</si>
  <si>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</si>
  <si>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</si>
  <si>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</si>
  <si>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</si>
  <si>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</si>
  <si>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</si>
  <si>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</si>
  <si>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</si>
  <si>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</si>
  <si>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</si>
  <si>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</si>
  <si>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</si>
  <si>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</si>
  <si>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</si>
  <si>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</si>
  <si>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</si>
  <si>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</si>
  <si>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</si>
  <si>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</si>
  <si>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</si>
  <si>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</si>
  <si>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</si>
  <si>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</si>
  <si>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</si>
  <si>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</si>
  <si>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</si>
  <si>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</si>
  <si>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</si>
  <si>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</si>
  <si>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</si>
  <si>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</si>
  <si>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</si>
  <si>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</si>
  <si>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</si>
  <si>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</si>
  <si>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</si>
  <si>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</si>
  <si>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</si>
  <si>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</si>
  <si>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</si>
  <si>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</si>
  <si>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</si>
  <si>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</si>
  <si>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</si>
  <si>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</si>
  <si>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</si>
  <si>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</si>
  <si>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</si>
  <si>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</si>
  <si>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</si>
  <si>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</si>
  <si>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</si>
  <si>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</si>
  <si>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</si>
  <si>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</si>
  <si>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</si>
  <si>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</si>
  <si>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</si>
  <si>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</si>
  <si>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</si>
  <si>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</si>
  <si>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</si>
  <si>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</si>
  <si>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</si>
  <si>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</si>
  <si>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</si>
  <si>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</si>
  <si>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</si>
  <si>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</si>
  <si>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</si>
  <si>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</si>
  <si>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</si>
  <si>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</si>
  <si>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</si>
  <si>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</si>
  <si>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</si>
  <si>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</si>
  <si>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</si>
  <si>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</si>
  <si>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</si>
  <si>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</si>
  <si>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</si>
  <si>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</si>
  <si>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</si>
  <si>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</si>
  <si>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</si>
  <si>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</si>
  <si>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</si>
  <si>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</si>
  <si>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</si>
  <si>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</si>
  <si>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</si>
  <si>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</si>
  <si>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</si>
  <si>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</si>
  <si>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</si>
  <si>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</si>
  <si>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</si>
  <si>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</si>
  <si>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</si>
  <si>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</si>
  <si>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</si>
  <si>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</si>
  <si>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</si>
  <si>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</si>
  <si>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</si>
  <si>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</si>
  <si>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</si>
  <si>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</si>
  <si>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</si>
  <si>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</si>
  <si>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</si>
  <si>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</si>
  <si>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</si>
  <si>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</si>
  <si>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</si>
  <si>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</si>
  <si>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</si>
  <si>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</si>
  <si>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</si>
  <si>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</si>
  <si>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</si>
  <si>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</si>
  <si>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</si>
  <si>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</si>
  <si>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</si>
  <si>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</si>
  <si>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</si>
  <si>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</si>
  <si>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</si>
  <si>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</si>
  <si>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</si>
  <si>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</si>
  <si>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</si>
  <si>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</si>
  <si>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</si>
  <si>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</si>
  <si>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</si>
  <si>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</si>
  <si>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</si>
  <si>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</si>
  <si>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</si>
  <si>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</si>
  <si>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</si>
  <si>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</si>
  <si>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</si>
  <si>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</si>
  <si>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</si>
  <si>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</si>
  <si>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</si>
  <si>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</si>
  <si>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</si>
  <si>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</si>
  <si>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</si>
  <si>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</si>
  <si>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</si>
  <si>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</si>
  <si>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</si>
  <si>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</si>
  <si>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</si>
  <si>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</si>
  <si>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</si>
  <si>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</si>
  <si>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</si>
  <si>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</si>
  <si>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</si>
  <si>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</si>
  <si>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</si>
  <si>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</si>
  <si>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</si>
  <si>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</si>
  <si>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</si>
  <si>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</si>
  <si>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</si>
  <si>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</si>
  <si>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</si>
  <si>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</si>
  <si>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</si>
  <si>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</si>
  <si>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</si>
  <si>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</si>
  <si>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</si>
  <si>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</si>
  <si>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</si>
  <si>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</si>
  <si>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</si>
  <si>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</si>
  <si>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</si>
  <si>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</si>
  <si>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</si>
  <si>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</si>
  <si>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</si>
  <si>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</si>
  <si>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</si>
  <si>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</si>
  <si>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</si>
  <si>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</si>
  <si>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</si>
  <si>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</si>
  <si>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</si>
  <si>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</si>
  <si>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</si>
  <si>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</si>
  <si>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</si>
  <si>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</si>
  <si>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</si>
  <si>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</si>
  <si>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</si>
  <si>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</si>
  <si>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</si>
  <si>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</si>
  <si>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</si>
  <si>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</si>
  <si>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</si>
  <si>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</si>
  <si>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</si>
  <si>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</si>
  <si>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</si>
  <si>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</si>
  <si>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</si>
  <si>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</si>
  <si>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</si>
  <si>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</si>
  <si>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</si>
  <si>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</si>
  <si>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</si>
  <si>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</si>
  <si>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</si>
  <si>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</si>
  <si>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</si>
  <si>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</si>
  <si>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</si>
  <si>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</si>
  <si>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</si>
  <si>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</si>
  <si>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</si>
  <si>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</si>
  <si>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</si>
  <si>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</si>
  <si>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</si>
  <si>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</si>
  <si>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</si>
  <si>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</si>
  <si>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</si>
  <si>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</si>
  <si>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</si>
  <si>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</si>
  <si>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</si>
  <si>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</si>
  <si>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</si>
  <si>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</si>
  <si>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</si>
  <si>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</si>
  <si>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</si>
  <si>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</si>
  <si>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</si>
  <si>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</si>
  <si>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</si>
  <si>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</si>
  <si>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</si>
  <si>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</si>
  <si>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</si>
  <si>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</si>
  <si>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</si>
  <si>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</si>
  <si>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</si>
  <si>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</si>
  <si>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</si>
  <si>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</si>
  <si>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</si>
  <si>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</si>
  <si>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</si>
  <si>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</si>
  <si>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</si>
  <si>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</si>
  <si>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</si>
  <si>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</si>
  <si>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</si>
  <si>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</si>
  <si>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</si>
  <si>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</si>
  <si>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</si>
  <si>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</si>
  <si>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</si>
  <si>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</si>
  <si>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</si>
  <si>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</si>
  <si>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</si>
  <si>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</si>
  <si>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</si>
  <si>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</si>
  <si>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</si>
  <si>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</si>
  <si>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</si>
  <si>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</si>
  <si>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</si>
  <si>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</si>
  <si>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</si>
  <si>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</si>
  <si>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</si>
  <si>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</si>
  <si>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</si>
  <si>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</si>
  <si>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</si>
  <si>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</si>
  <si>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</si>
  <si>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</si>
  <si>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</si>
  <si>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</si>
  <si>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</si>
  <si>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</si>
  <si>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</si>
  <si>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</si>
  <si>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</si>
  <si>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</si>
  <si>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</si>
  <si>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</si>
  <si>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</si>
  <si>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</si>
  <si>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</si>
  <si>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</si>
  <si>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</si>
  <si>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</si>
  <si>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</si>
  <si>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</si>
  <si>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</si>
  <si>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</si>
  <si>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</si>
  <si>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</si>
  <si>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</si>
  <si>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</si>
  <si>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</si>
  <si>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</si>
  <si>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</si>
  <si>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</si>
  <si>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</si>
  <si>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</si>
  <si>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</si>
  <si>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</si>
  <si>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</si>
  <si>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</si>
  <si>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</si>
  <si>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</si>
  <si>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</si>
  <si>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</si>
  <si>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</si>
  <si>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</si>
  <si>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</si>
  <si>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</si>
  <si>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</si>
  <si>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</si>
  <si>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</si>
  <si>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</si>
  <si>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</si>
  <si>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</si>
  <si>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</si>
  <si>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</si>
  <si>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</si>
  <si>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</si>
  <si>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</si>
  <si>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</si>
  <si>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</si>
  <si>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</si>
  <si>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</si>
  <si>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</si>
  <si>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</si>
  <si>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</si>
  <si>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</si>
  <si>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</si>
  <si>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</si>
  <si>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</si>
  <si>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</si>
  <si>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</si>
  <si>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</si>
  <si>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</si>
  <si>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</si>
  <si>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</si>
  <si>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</si>
  <si>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</si>
  <si>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</si>
  <si>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</si>
  <si>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</si>
  <si>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</si>
  <si>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</si>
  <si>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</si>
  <si>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</si>
  <si>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</si>
  <si>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</si>
  <si>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</si>
  <si>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</si>
  <si>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</si>
  <si>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</si>
  <si>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</si>
  <si>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</si>
  <si>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</si>
  <si>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</si>
  <si>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</si>
  <si>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</si>
  <si>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</si>
  <si>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</si>
  <si>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</si>
  <si>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</si>
  <si>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</si>
  <si>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</si>
  <si>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</si>
  <si>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</si>
  <si>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</si>
  <si>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</si>
  <si>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</si>
  <si>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</si>
  <si>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</si>
  <si>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</si>
  <si>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</si>
  <si>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</si>
  <si>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</si>
  <si>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</si>
  <si>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</si>
  <si>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</si>
  <si>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</si>
  <si>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</si>
  <si>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</si>
  <si>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</si>
  <si>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</si>
  <si>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</si>
  <si>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</si>
  <si>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</si>
  <si>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</si>
  <si>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</si>
  <si>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</si>
  <si>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</si>
  <si>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</si>
  <si>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</si>
  <si>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</si>
  <si>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</si>
  <si>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</si>
  <si>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</si>
  <si>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</si>
  <si>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</si>
  <si>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</si>
  <si>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</si>
  <si>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</si>
  <si>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</si>
  <si>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</si>
  <si>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</si>
  <si>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</si>
  <si>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</si>
  <si>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</si>
  <si>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</si>
  <si>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</si>
  <si>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</si>
  <si>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</si>
  <si>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</si>
  <si>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</si>
  <si>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</si>
  <si>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</si>
  <si>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</si>
  <si>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</si>
  <si>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</si>
  <si>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</si>
  <si>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</si>
  <si>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</si>
  <si>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</si>
  <si>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</si>
  <si>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</si>
  <si>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</si>
  <si>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</si>
  <si>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</si>
  <si>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</si>
  <si>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</si>
  <si>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</si>
  <si>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</si>
  <si>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</si>
  <si>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</si>
  <si>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</si>
  <si>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</si>
  <si>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</si>
  <si>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</si>
  <si>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</si>
  <si>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</si>
  <si>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</si>
  <si>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</si>
  <si>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</si>
  <si>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</si>
  <si>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</si>
  <si>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</si>
  <si>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</si>
  <si>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</si>
  <si>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</si>
  <si>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</si>
  <si>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</si>
  <si>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</si>
  <si>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</si>
  <si>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</si>
  <si>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</si>
  <si>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</si>
  <si>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</si>
  <si>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</si>
  <si>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</si>
  <si>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</si>
  <si>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</si>
  <si>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</si>
  <si>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</si>
  <si>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</si>
  <si>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</si>
  <si>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</si>
  <si>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</si>
  <si>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</si>
  <si>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</si>
  <si>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</si>
  <si>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</si>
  <si>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</si>
  <si>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</si>
  <si>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</si>
  <si>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</si>
  <si>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</si>
  <si>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</si>
  <si>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</si>
  <si>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</si>
  <si>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</si>
  <si>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</si>
  <si>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</si>
  <si>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</si>
  <si>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</si>
  <si>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</si>
  <si>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</si>
  <si>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</si>
  <si>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</si>
  <si>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</si>
  <si>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</si>
  <si>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</si>
  <si>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</si>
  <si>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</si>
  <si>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</si>
  <si>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</si>
  <si>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</si>
  <si>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</si>
  <si>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</si>
  <si>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</si>
  <si>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</si>
  <si>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</si>
  <si>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</si>
  <si>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</si>
  <si>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</si>
  <si>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</si>
  <si>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</si>
  <si>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</si>
  <si>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</si>
  <si>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</si>
  <si>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</si>
  <si>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</si>
  <si>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</si>
  <si>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</si>
  <si>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</si>
  <si>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</si>
  <si>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</si>
  <si>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</si>
  <si>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</si>
  <si>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</si>
  <si>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</si>
  <si>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</si>
  <si>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</si>
  <si>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</si>
  <si>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</si>
  <si>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</si>
  <si>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</si>
  <si>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</si>
  <si>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</si>
  <si>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</si>
  <si>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</si>
  <si>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</si>
  <si>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</si>
  <si>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</si>
  <si>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</si>
  <si>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</si>
  <si>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</si>
  <si>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</si>
  <si>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</si>
  <si>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</si>
  <si>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</si>
  <si>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</si>
  <si>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</si>
  <si>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</si>
  <si>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</si>
  <si>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</si>
  <si>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</si>
  <si>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</si>
  <si>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</si>
  <si>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</si>
  <si>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</si>
  <si>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</si>
  <si>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</si>
  <si>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</si>
  <si>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</si>
  <si>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</si>
  <si>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</si>
  <si>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</si>
  <si>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</si>
  <si>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</si>
  <si>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</si>
  <si>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</si>
  <si>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</si>
  <si>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</si>
  <si>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</si>
  <si>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</si>
  <si>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</si>
  <si>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</si>
  <si>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</si>
  <si>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</si>
  <si>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</si>
  <si>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</si>
  <si>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</si>
  <si>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</si>
  <si>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</si>
  <si>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</si>
  <si>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</si>
  <si>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</si>
  <si>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</si>
  <si>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</si>
  <si>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</si>
  <si>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</si>
  <si>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</si>
  <si>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</si>
  <si>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</si>
  <si>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</si>
  <si>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</si>
  <si>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</si>
  <si>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</si>
  <si>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</si>
  <si>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</si>
  <si>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</si>
  <si>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</si>
  <si>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</si>
  <si>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</si>
  <si>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</si>
  <si>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</si>
  <si>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</si>
  <si>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</si>
  <si>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</si>
  <si>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</si>
  <si>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</si>
  <si>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</si>
  <si>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</si>
  <si>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</si>
  <si>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</si>
  <si>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</si>
  <si>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</si>
  <si>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</si>
  <si>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</si>
  <si>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</si>
  <si>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</si>
  <si>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</si>
  <si>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</si>
  <si>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</si>
  <si>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</si>
  <si>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</si>
  <si>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</si>
  <si>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</si>
  <si>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</si>
  <si>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</si>
  <si>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</si>
  <si>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</si>
  <si>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</si>
  <si>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</si>
  <si>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</si>
  <si>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</si>
  <si>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</si>
  <si>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</si>
  <si>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</si>
  <si>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</si>
  <si>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</si>
  <si>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</si>
  <si>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</si>
  <si>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</si>
  <si>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</si>
  <si>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</si>
  <si>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</si>
  <si>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</si>
  <si>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</si>
  <si>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</si>
  <si>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</si>
  <si>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</si>
  <si>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</si>
  <si>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</si>
  <si>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</si>
  <si>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</si>
  <si>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</si>
  <si>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</si>
  <si>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</si>
  <si>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</si>
  <si>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</si>
  <si>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</si>
  <si>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</si>
  <si>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</si>
  <si>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</si>
  <si>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</si>
  <si>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</si>
  <si>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</si>
  <si>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</si>
  <si>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</si>
  <si>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</si>
  <si>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</si>
  <si>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</si>
  <si>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</si>
  <si>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</si>
  <si>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</si>
  <si>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</si>
  <si>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</si>
  <si>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</si>
  <si>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</si>
  <si>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</si>
  <si>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</si>
  <si>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</si>
  <si>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</si>
  <si>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</si>
  <si>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</si>
  <si>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</si>
  <si>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</si>
  <si>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</si>
  <si>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</si>
  <si>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</si>
  <si>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</si>
  <si>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</si>
  <si>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</si>
  <si>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</si>
  <si>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</si>
  <si>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</si>
  <si>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</si>
  <si>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</si>
  <si>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</si>
  <si>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</si>
  <si>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</si>
  <si>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</si>
  <si>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</si>
  <si>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</si>
  <si>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</si>
  <si>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</si>
  <si>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</si>
  <si>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</si>
  <si>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</si>
  <si>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</si>
  <si>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</si>
  <si>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</si>
  <si>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</si>
  <si>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</si>
  <si>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</si>
  <si>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</si>
  <si>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</si>
  <si>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</si>
  <si>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</si>
  <si>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</si>
  <si>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</si>
  <si>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</si>
  <si>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</si>
  <si>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</si>
  <si>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</si>
  <si>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</si>
  <si>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</si>
  <si>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</si>
  <si>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</si>
  <si>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</si>
  <si>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</si>
  <si>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</si>
  <si>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</si>
  <si>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</si>
  <si>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</si>
  <si>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</si>
  <si>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</si>
  <si>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</si>
  <si>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</si>
  <si>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</si>
  <si>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</si>
  <si>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</si>
  <si>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</si>
  <si>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</si>
  <si>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</si>
  <si>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</si>
  <si>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</si>
  <si>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</si>
  <si>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</si>
  <si>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</si>
  <si>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</si>
  <si>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</si>
  <si>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</si>
  <si>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</si>
  <si>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</si>
  <si>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</si>
  <si>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</si>
  <si>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</si>
  <si>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</si>
  <si>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</si>
  <si>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</si>
  <si>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</si>
  <si>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</si>
  <si>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</si>
  <si>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</si>
  <si>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</si>
  <si>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</si>
  <si>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</si>
  <si>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</si>
  <si>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</si>
  <si>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</si>
  <si>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</si>
  <si>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</si>
  <si>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</si>
  <si>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</si>
  <si>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</si>
  <si>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</si>
  <si>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</si>
  <si>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</si>
  <si>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</si>
  <si>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</si>
  <si>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</si>
  <si>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</si>
  <si>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</si>
  <si>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</si>
  <si>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</si>
  <si>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</si>
  <si>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</si>
  <si>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</si>
  <si>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</si>
  <si>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</si>
  <si>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</si>
  <si>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</si>
  <si>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</si>
  <si>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</si>
  <si>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</si>
  <si>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</si>
  <si>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</si>
  <si>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</si>
  <si>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</si>
  <si>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</si>
  <si>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</si>
  <si>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</si>
  <si>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</si>
  <si>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</si>
  <si>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</si>
  <si>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</si>
  <si>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</si>
  <si>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</si>
  <si>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</si>
  <si>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</si>
  <si>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</si>
  <si>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</si>
  <si>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</si>
  <si>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</si>
  <si>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</si>
  <si>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</si>
  <si>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</si>
  <si>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</si>
  <si>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</si>
  <si>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</si>
  <si>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</si>
  <si>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</si>
  <si>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</si>
  <si>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</si>
  <si>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</si>
  <si>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</si>
  <si>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</si>
  <si>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</si>
  <si>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</si>
  <si>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</si>
  <si>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</si>
  <si>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</si>
  <si>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</si>
  <si>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</si>
  <si>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</si>
  <si>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</si>
  <si>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</si>
  <si>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</si>
  <si>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</si>
  <si>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</si>
  <si>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</si>
  <si>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</si>
  <si>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</si>
  <si>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</si>
  <si>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</si>
  <si>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</si>
  <si>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</si>
  <si>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</si>
  <si>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</si>
  <si>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</si>
  <si>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</si>
  <si>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</si>
  <si>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</si>
  <si>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</si>
  <si>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</si>
  <si>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</si>
  <si>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</si>
  <si>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</si>
  <si>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</si>
  <si>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</si>
  <si>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</si>
  <si>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</si>
  <si>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</si>
  <si>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</si>
  <si>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</si>
  <si>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</si>
  <si>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</si>
  <si>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</si>
  <si>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</si>
  <si>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</si>
  <si>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</si>
  <si>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</si>
  <si>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</si>
  <si>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</si>
  <si>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</si>
  <si>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</si>
  <si>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</si>
  <si>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</si>
  <si>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</si>
  <si>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</si>
  <si>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</si>
  <si>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</si>
  <si>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</si>
  <si>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</si>
  <si>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</si>
  <si>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</si>
  <si>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</si>
  <si>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</si>
  <si>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</si>
  <si>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</si>
  <si>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</si>
  <si>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</si>
  <si>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</si>
  <si>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</si>
  <si>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</si>
  <si>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</si>
  <si>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</si>
  <si>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</si>
  <si>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</si>
  <si>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</si>
  <si>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</si>
  <si>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</si>
  <si>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</si>
  <si>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</si>
  <si>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</si>
  <si>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</si>
  <si>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</si>
  <si>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</si>
  <si>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</si>
  <si>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</si>
  <si>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</si>
  <si>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</si>
  <si>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</si>
  <si>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</si>
  <si>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</si>
  <si>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</si>
  <si>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</si>
  <si>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</si>
  <si>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</si>
  <si>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</si>
  <si>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</si>
  <si>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</si>
  <si>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</si>
  <si>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</si>
  <si>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</si>
  <si>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</si>
  <si>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</si>
  <si>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</si>
  <si>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</si>
  <si>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</si>
  <si>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</si>
  <si>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</si>
  <si>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</si>
  <si>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</si>
  <si>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</si>
  <si>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</si>
  <si>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</si>
  <si>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</si>
  <si>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</si>
  <si>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</si>
  <si>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</si>
  <si>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</si>
  <si>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</si>
  <si>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</si>
  <si>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</si>
  <si>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</si>
  <si>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</si>
  <si>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</si>
  <si>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</si>
  <si>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</si>
  <si>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</si>
  <si>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</si>
  <si>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</si>
  <si>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</si>
  <si>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</si>
  <si>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</si>
  <si>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</si>
  <si>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</si>
  <si>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</si>
  <si>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</si>
  <si>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</si>
  <si>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</si>
  <si>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</si>
  <si>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</si>
  <si>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</si>
  <si>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</si>
  <si>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</si>
  <si>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</si>
  <si>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</si>
  <si>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</si>
  <si>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</si>
  <si>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</si>
  <si>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</si>
  <si>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</si>
  <si>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</si>
  <si>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</si>
  <si>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</si>
  <si>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</si>
  <si>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</si>
  <si>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</si>
  <si>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</si>
  <si>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</si>
  <si>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</si>
  <si>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</si>
  <si>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</si>
  <si>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</si>
  <si>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</si>
  <si>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</si>
  <si>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</si>
  <si>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</si>
  <si>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</si>
  <si>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</si>
  <si>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</si>
  <si>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</si>
  <si>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</si>
  <si>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</si>
  <si>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</si>
  <si>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</si>
  <si>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</si>
  <si>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</si>
  <si>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</si>
  <si>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</si>
  <si>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</si>
  <si>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</si>
  <si>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</si>
  <si>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</si>
  <si>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</si>
  <si>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</si>
  <si>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</si>
  <si>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</si>
  <si>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</si>
  <si>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</si>
  <si>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</si>
  <si>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</si>
  <si>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</si>
  <si>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</si>
  <si>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</si>
  <si>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</si>
  <si>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</si>
  <si>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</si>
  <si>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</si>
  <si>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</si>
  <si>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</si>
  <si>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</si>
  <si>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</si>
  <si>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</si>
  <si>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</si>
  <si>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</si>
  <si>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</si>
  <si>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</si>
  <si>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</si>
  <si>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</si>
  <si>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</si>
  <si>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</si>
  <si>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</si>
  <si>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</si>
  <si>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</si>
  <si>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</si>
  <si>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</si>
  <si>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</si>
  <si>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</si>
  <si>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</si>
  <si>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</si>
  <si>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</si>
  <si>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</si>
  <si>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</si>
  <si>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</si>
  <si>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</si>
  <si>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</si>
  <si>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</si>
  <si>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</si>
  <si>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</si>
  <si>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</si>
  <si>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</si>
  <si>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</si>
  <si>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</si>
  <si>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</si>
  <si>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</si>
  <si>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</si>
  <si>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</si>
  <si>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</si>
  <si>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</si>
  <si>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</si>
  <si>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</si>
  <si>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</si>
  <si>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</si>
  <si>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</si>
  <si>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</si>
  <si>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</si>
  <si>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</si>
  <si>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</si>
  <si>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</si>
  <si>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</si>
  <si>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</si>
  <si>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</si>
  <si>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</si>
  <si>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</si>
  <si>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</si>
  <si>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</si>
  <si>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</si>
  <si>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</si>
  <si>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</si>
  <si>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</si>
  <si>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</si>
  <si>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</si>
  <si>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</si>
  <si>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</si>
  <si>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</si>
  <si>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</si>
  <si>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</si>
  <si>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</si>
  <si>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</si>
  <si>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</si>
  <si>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</si>
  <si>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</si>
  <si>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</si>
  <si>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</si>
  <si>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</si>
  <si>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</si>
  <si>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</si>
  <si>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</si>
  <si>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</si>
  <si>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</si>
  <si>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</si>
  <si>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</si>
  <si>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</si>
  <si>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</si>
  <si>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</si>
  <si>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</si>
  <si>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</si>
  <si>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</si>
  <si>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</si>
  <si>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</si>
  <si>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</si>
  <si>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</si>
  <si>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</si>
  <si>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</si>
  <si>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</si>
  <si>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</si>
  <si>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</si>
  <si>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</si>
  <si>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</si>
  <si>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</si>
  <si>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</si>
  <si>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</si>
  <si>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</si>
  <si>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</si>
  <si>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</si>
  <si>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</si>
  <si>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</si>
  <si>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</si>
  <si>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</si>
  <si>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</si>
  <si>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</si>
  <si>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</si>
  <si>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</si>
  <si>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</si>
  <si>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</si>
  <si>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</si>
  <si>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</si>
  <si>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</si>
  <si>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</si>
  <si>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</si>
  <si>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</si>
  <si>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</si>
  <si>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</si>
  <si>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</si>
  <si>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</si>
  <si>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</si>
  <si>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</si>
  <si>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</si>
  <si>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</si>
  <si>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</si>
  <si>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</si>
  <si>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</si>
  <si>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</si>
  <si>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</si>
  <si>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</si>
  <si>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</si>
  <si>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</si>
  <si>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</si>
  <si>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</si>
  <si>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</si>
  <si>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</si>
  <si>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</si>
  <si>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</si>
  <si>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</si>
  <si>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</si>
  <si>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</si>
  <si>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</si>
  <si>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</si>
  <si>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</si>
  <si>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</si>
  <si>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</si>
  <si>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</si>
  <si>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</si>
  <si>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</si>
  <si>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</si>
  <si>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</si>
  <si>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</si>
  <si>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</si>
  <si>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</si>
  <si>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</si>
  <si>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</si>
  <si>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</si>
  <si>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</si>
  <si>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</si>
  <si>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</si>
  <si>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</si>
  <si>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</si>
  <si>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</si>
  <si>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</si>
  <si>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</si>
  <si>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</si>
  <si>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</si>
  <si>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</si>
  <si>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</si>
  <si>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</si>
  <si>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</si>
  <si>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</si>
  <si>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</si>
  <si>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</si>
  <si>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</si>
  <si>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</si>
  <si>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</si>
  <si>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</si>
  <si>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</si>
  <si>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</si>
  <si>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</si>
  <si>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</si>
  <si>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</si>
  <si>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</si>
  <si>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</si>
  <si>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</si>
  <si>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</si>
  <si>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</si>
  <si>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</si>
  <si>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</si>
  <si>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</si>
  <si>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</si>
  <si>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</si>
  <si>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</si>
  <si>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</si>
  <si>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</si>
  <si>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</si>
  <si>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</si>
  <si>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</si>
  <si>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</si>
  <si>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</si>
  <si>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</si>
  <si>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</si>
  <si>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</si>
  <si>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</si>
  <si>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</si>
  <si>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</si>
  <si>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</si>
  <si>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</si>
  <si>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</si>
  <si>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</si>
  <si>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</si>
  <si>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</si>
  <si>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</si>
  <si>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</si>
  <si>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</si>
  <si>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</si>
  <si>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</si>
  <si>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</si>
  <si>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</si>
  <si>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</si>
  <si>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</si>
  <si>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</si>
  <si>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</si>
  <si>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</si>
  <si>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</si>
  <si>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</si>
  <si>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</si>
  <si>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</si>
  <si>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</si>
  <si>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</si>
  <si>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</si>
  <si>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</si>
  <si>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</si>
  <si>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</si>
  <si>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</si>
  <si>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</si>
  <si>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</si>
  <si>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</si>
  <si>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</si>
  <si>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</si>
  <si>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</si>
  <si>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</si>
  <si>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</si>
  <si>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</si>
  <si>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</si>
  <si>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</si>
  <si>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</si>
  <si>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</si>
  <si>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</si>
  <si>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</si>
  <si>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</si>
  <si>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</si>
  <si>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</si>
  <si>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</si>
  <si>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</si>
  <si>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</si>
  <si>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</si>
  <si>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</si>
  <si>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</si>
  <si>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</si>
  <si>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</si>
  <si>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</si>
  <si>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</si>
  <si>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</si>
  <si>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</si>
  <si>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</si>
  <si>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</si>
  <si>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</si>
  <si>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</si>
  <si>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</si>
  <si>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</si>
  <si>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</si>
  <si>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</si>
  <si>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</si>
  <si>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</si>
  <si>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</si>
  <si>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</si>
  <si>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</si>
  <si>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</si>
  <si>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</si>
  <si>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</si>
  <si>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</si>
  <si>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</si>
  <si>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</si>
  <si>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</si>
  <si>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</si>
  <si>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</si>
  <si>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</si>
  <si>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</si>
  <si>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</si>
  <si>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</si>
  <si>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</si>
  <si>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</si>
  <si>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</si>
  <si>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</si>
  <si>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</si>
  <si>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</si>
  <si>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</si>
  <si>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</si>
  <si>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</si>
  <si>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</si>
  <si>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</si>
  <si>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</si>
  <si>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</si>
  <si>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</si>
  <si>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</si>
  <si>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</si>
  <si>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</si>
  <si>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</si>
  <si>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</si>
  <si>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</si>
  <si>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</si>
  <si>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</si>
  <si>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</si>
  <si>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</si>
  <si>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</si>
  <si>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</si>
  <si>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</si>
  <si>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</si>
  <si>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</si>
  <si>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</si>
  <si>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</si>
  <si>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</si>
  <si>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</si>
  <si>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</si>
  <si>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</si>
  <si>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</si>
  <si>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</si>
  <si>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</si>
  <si>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</si>
  <si>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</si>
  <si>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</si>
  <si>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</si>
  <si>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</si>
  <si>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</si>
  <si>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</si>
  <si>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</si>
  <si>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</si>
  <si>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</si>
  <si>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</si>
  <si>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</si>
  <si>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</si>
  <si>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</si>
  <si>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</si>
  <si>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</si>
  <si>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</si>
  <si>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</si>
  <si>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</si>
  <si>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</si>
  <si>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</si>
  <si>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</si>
  <si>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</si>
  <si>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</si>
  <si>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</si>
  <si>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</si>
  <si>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</si>
  <si>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</si>
  <si>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</si>
  <si>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</si>
  <si>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</si>
  <si>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</si>
  <si>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</si>
  <si>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</si>
  <si>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</si>
  <si>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</si>
  <si>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</si>
  <si>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</si>
  <si>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</si>
  <si>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</si>
  <si>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</si>
  <si>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</si>
  <si>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</si>
  <si>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</si>
  <si>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</si>
  <si>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</si>
  <si>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</si>
  <si>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</si>
  <si>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</si>
  <si>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</si>
  <si>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</si>
  <si>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</si>
  <si>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</si>
  <si>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</si>
  <si>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</si>
  <si>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</si>
  <si>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</si>
  <si>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</si>
  <si>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</si>
  <si>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</si>
  <si>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</si>
  <si>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</si>
  <si>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</si>
  <si>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</si>
  <si>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</si>
  <si>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</si>
  <si>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</si>
  <si>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</si>
  <si>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</si>
  <si>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</si>
  <si>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</si>
  <si>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</si>
  <si>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</si>
  <si>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</si>
  <si>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</si>
  <si>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</si>
  <si>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</si>
  <si>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</si>
  <si>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</si>
  <si>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</si>
  <si>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</si>
  <si>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</si>
  <si>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</si>
  <si>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</si>
  <si>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</si>
  <si>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</si>
  <si>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</si>
  <si>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</si>
  <si>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</si>
  <si>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</si>
  <si>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</si>
  <si>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</si>
  <si>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</si>
  <si>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</si>
  <si>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</si>
  <si>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</si>
  <si>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</si>
  <si>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</si>
  <si>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</si>
  <si>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</si>
  <si>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</si>
  <si>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</si>
  <si>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</si>
  <si>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</si>
  <si>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</si>
  <si>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</si>
  <si>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</si>
  <si>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</si>
  <si>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</si>
  <si>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</si>
  <si>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</si>
  <si>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</si>
  <si>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</si>
  <si>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</si>
  <si>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</si>
  <si>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</si>
  <si>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</si>
  <si>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</si>
  <si>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</si>
  <si>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</si>
  <si>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</si>
  <si>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</si>
  <si>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</si>
  <si>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</si>
  <si>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</si>
  <si>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</si>
  <si>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</si>
  <si>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</si>
  <si>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</si>
  <si>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</si>
  <si>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</si>
  <si>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</si>
  <si>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</si>
  <si>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</si>
  <si>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</si>
  <si>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</si>
  <si>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</si>
  <si>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</si>
  <si>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</si>
  <si>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</si>
  <si>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</si>
  <si>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</si>
  <si>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</si>
  <si>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</si>
  <si>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</si>
  <si>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</si>
  <si>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</si>
  <si>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</si>
  <si>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</si>
  <si>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</si>
  <si>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</si>
  <si>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</si>
  <si>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</si>
  <si>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</si>
  <si>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</si>
  <si>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</si>
  <si>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</si>
  <si>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</si>
  <si>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</si>
  <si>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</si>
  <si>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</si>
  <si>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</si>
  <si>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</si>
  <si>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</si>
  <si>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</si>
  <si>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</si>
  <si>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</si>
  <si>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</si>
  <si>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</si>
  <si>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</si>
  <si>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</si>
  <si>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</si>
  <si>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</si>
  <si>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</si>
  <si>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</si>
  <si>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</si>
  <si>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</si>
  <si>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</si>
  <si>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</si>
  <si>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</si>
  <si>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</si>
  <si>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</si>
  <si>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</si>
  <si>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</si>
  <si>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</si>
  <si>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</si>
  <si>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</si>
  <si>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</si>
  <si>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</si>
  <si>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</si>
  <si>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</si>
  <si>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</si>
  <si>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</si>
  <si>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</si>
  <si>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</si>
  <si>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</si>
  <si>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</si>
  <si>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</si>
  <si>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</si>
  <si>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</si>
  <si>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</si>
  <si>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</si>
  <si>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</si>
  <si>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</si>
  <si>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</si>
  <si>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</si>
  <si>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</si>
  <si>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</si>
  <si>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</si>
  <si>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</si>
  <si>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</si>
  <si>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</si>
  <si>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</si>
  <si>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</si>
  <si>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</si>
  <si>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</si>
  <si>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</si>
  <si>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</si>
  <si>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</si>
  <si>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</si>
  <si>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</si>
  <si>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</si>
  <si>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</si>
  <si>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</si>
  <si>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</si>
  <si>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</si>
  <si>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</si>
  <si>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</si>
  <si>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</si>
  <si>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</si>
  <si>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</si>
  <si>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</si>
  <si>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</si>
  <si>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</si>
  <si>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</si>
  <si>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</si>
  <si>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</si>
  <si>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</si>
  <si>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</si>
  <si>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</si>
  <si>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</si>
  <si>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</si>
  <si>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</si>
  <si>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</si>
  <si>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</si>
  <si>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</si>
  <si>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</si>
  <si>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</si>
  <si>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</si>
  <si>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</si>
  <si>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</si>
  <si>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</si>
  <si>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</si>
  <si>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</si>
  <si>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</si>
  <si>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</si>
  <si>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</si>
  <si>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</si>
  <si>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</si>
  <si>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</si>
  <si>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</si>
  <si>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</si>
  <si>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</si>
  <si>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</si>
  <si>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</si>
  <si>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</si>
  <si>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</si>
  <si>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</si>
  <si>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</si>
  <si>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</si>
  <si>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</si>
  <si>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</si>
  <si>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</si>
  <si>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</si>
  <si>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</si>
  <si>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</si>
  <si>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</si>
  <si>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</si>
  <si>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</si>
  <si>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</si>
  <si>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</si>
  <si>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</si>
  <si>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</si>
  <si>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</si>
  <si>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</si>
  <si>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</si>
  <si>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</si>
  <si>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</si>
  <si>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</si>
  <si>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</si>
  <si>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</si>
  <si>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</si>
  <si>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</si>
  <si>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</si>
  <si>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</si>
  <si>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</si>
  <si>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</si>
  <si>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</si>
  <si>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</si>
  <si>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</si>
  <si>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</si>
  <si>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</si>
  <si>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</si>
  <si>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</si>
  <si>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</si>
  <si>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</si>
  <si>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</si>
  <si>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</si>
  <si>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</si>
  <si>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</si>
  <si>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</si>
  <si>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</si>
  <si>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</si>
  <si>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</si>
  <si>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</si>
  <si>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</si>
  <si>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</si>
  <si>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</si>
  <si>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</si>
  <si>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</si>
  <si>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</si>
  <si>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</si>
  <si>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</si>
  <si>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</si>
  <si>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</si>
  <si>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</si>
  <si>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</si>
  <si>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</si>
  <si>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</si>
  <si>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</si>
  <si>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</si>
  <si>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</si>
  <si>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</si>
  <si>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</si>
  <si>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</si>
  <si>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</si>
  <si>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</si>
  <si>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</si>
  <si>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</si>
  <si>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</si>
  <si>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</si>
  <si>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</si>
  <si>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</si>
  <si>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</si>
  <si>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</si>
  <si>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</si>
  <si>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</si>
  <si>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</si>
  <si>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</si>
  <si>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</si>
  <si>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</si>
  <si>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</si>
  <si>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</si>
  <si>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</si>
  <si>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</si>
  <si>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</si>
  <si>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</si>
  <si>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</si>
  <si>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</si>
  <si>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</si>
  <si>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</si>
  <si>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</si>
  <si>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</si>
  <si>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</si>
  <si>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</si>
  <si>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</si>
  <si>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</si>
  <si>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</si>
  <si>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</si>
  <si>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</si>
  <si>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</si>
  <si>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</si>
  <si>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</si>
  <si>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</si>
  <si>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</si>
  <si>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</si>
  <si>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</si>
  <si>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</si>
  <si>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</si>
  <si>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</si>
  <si>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</si>
  <si>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</si>
  <si>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</si>
  <si>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</si>
  <si>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</si>
  <si>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</si>
  <si>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</si>
  <si>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</si>
  <si>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</si>
  <si>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</si>
  <si>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</si>
  <si>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</si>
  <si>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</si>
  <si>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</si>
  <si>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</si>
  <si>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</si>
  <si>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</si>
  <si>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</si>
  <si>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</si>
  <si>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</si>
  <si>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</si>
  <si>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</si>
  <si>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</si>
  <si>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</si>
  <si>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</si>
  <si>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</si>
  <si>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</si>
  <si>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</si>
  <si>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</si>
  <si>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</si>
  <si>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</si>
  <si>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</si>
  <si>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</si>
  <si>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</si>
  <si>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</si>
  <si>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</si>
  <si>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</si>
  <si>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</si>
  <si>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</si>
  <si>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</si>
  <si>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</si>
  <si>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</si>
  <si>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</si>
  <si>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</si>
  <si>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</si>
  <si>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</si>
  <si>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</si>
  <si>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</si>
  <si>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</si>
  <si>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</si>
  <si>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</si>
  <si>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</si>
  <si>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</si>
  <si>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</si>
  <si>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</si>
  <si>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</si>
  <si>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</si>
  <si>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</si>
  <si>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</si>
  <si>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</si>
  <si>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</si>
  <si>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</si>
  <si>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</si>
  <si>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</si>
  <si>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</si>
  <si>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</si>
  <si>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</si>
  <si>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</si>
  <si>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</si>
  <si>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</si>
  <si>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</si>
  <si>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</si>
  <si>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</si>
  <si>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</si>
  <si>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</si>
  <si>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</si>
  <si>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</si>
  <si>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</si>
  <si>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</si>
  <si>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</si>
  <si>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</si>
  <si>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</si>
  <si>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</si>
  <si>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</si>
  <si>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</si>
  <si>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</si>
  <si>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</si>
  <si>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</si>
  <si>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</si>
  <si>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</si>
  <si>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</si>
  <si>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</si>
  <si>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</si>
  <si>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</si>
  <si>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</si>
  <si>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</si>
  <si>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</si>
  <si>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</si>
  <si>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</si>
  <si>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</si>
  <si>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</si>
  <si>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</si>
  <si>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</si>
  <si>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</si>
  <si>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</si>
  <si>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</si>
  <si>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</si>
  <si>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</si>
  <si>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</si>
  <si>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</si>
  <si>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</si>
  <si>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</si>
  <si>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</si>
  <si>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</si>
  <si>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</si>
  <si>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</si>
  <si>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</si>
  <si>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</si>
  <si>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</si>
  <si>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</si>
  <si>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</si>
  <si>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</si>
  <si>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</si>
  <si>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</si>
  <si>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</si>
  <si>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</si>
  <si>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</si>
  <si>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</si>
  <si>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</si>
  <si>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</si>
  <si>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</si>
  <si>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</si>
  <si>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</si>
  <si>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</si>
  <si>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</si>
  <si>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</si>
  <si>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</si>
  <si>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</si>
  <si>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</si>
  <si>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</si>
  <si>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</si>
  <si>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</si>
  <si>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</si>
  <si>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</si>
  <si>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</si>
  <si>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</si>
  <si>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</si>
  <si>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</si>
  <si>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</si>
  <si>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</si>
  <si>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</si>
  <si>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</si>
  <si>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</si>
  <si>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</si>
  <si>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</si>
  <si>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</si>
  <si>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</si>
  <si>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</si>
  <si>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</si>
  <si>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</si>
  <si>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</si>
  <si>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</si>
  <si>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</si>
  <si>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</si>
  <si>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</si>
  <si>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</si>
  <si>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</si>
  <si>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</si>
  <si>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</si>
  <si>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</si>
  <si>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</si>
  <si>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</si>
  <si>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</si>
  <si>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</si>
  <si>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</si>
  <si>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</si>
  <si>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</si>
  <si>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</si>
  <si>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</si>
  <si>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</si>
  <si>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</si>
  <si>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</si>
  <si>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</si>
  <si>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</si>
  <si>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</si>
  <si>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</si>
  <si>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</si>
  <si>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</si>
  <si>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</si>
  <si>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</si>
  <si>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</si>
  <si>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</si>
  <si>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</si>
  <si>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</si>
  <si>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</si>
  <si>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</si>
  <si>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</si>
  <si>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</si>
  <si>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</si>
  <si>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</si>
  <si>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</si>
  <si>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</si>
  <si>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</si>
  <si>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</si>
  <si>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</si>
  <si>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</si>
  <si>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</si>
  <si>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</si>
  <si>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</si>
  <si>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</si>
  <si>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</si>
  <si>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</si>
  <si>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</si>
  <si>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</si>
  <si>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</si>
  <si>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</si>
  <si>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</si>
  <si>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</si>
  <si>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</si>
  <si>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</si>
  <si>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</si>
  <si>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</si>
  <si>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</si>
  <si>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</si>
  <si>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</si>
  <si>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</si>
  <si>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</si>
  <si>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</si>
  <si>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</si>
  <si>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</si>
  <si>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</si>
  <si>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</si>
  <si>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</si>
  <si>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</si>
  <si>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</si>
  <si>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</si>
  <si>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</si>
  <si>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</si>
  <si>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</si>
  <si>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</si>
  <si>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</si>
  <si>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</si>
  <si>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</si>
  <si>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</si>
  <si>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</si>
  <si>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</si>
  <si>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</si>
  <si>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</si>
  <si>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</si>
  <si>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</si>
  <si>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</si>
  <si>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</si>
  <si>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</si>
  <si>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</si>
  <si>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</si>
  <si>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</si>
  <si>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</si>
  <si>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</si>
  <si>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</si>
  <si>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</si>
  <si>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</si>
  <si>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</si>
  <si>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</si>
  <si>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</si>
  <si>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</si>
  <si>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</si>
  <si>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</si>
  <si>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</si>
  <si>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</si>
  <si>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</si>
  <si>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</si>
  <si>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</si>
  <si>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</si>
  <si>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</si>
  <si>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</si>
  <si>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</si>
  <si>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</si>
  <si>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</si>
  <si>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</si>
  <si>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</si>
  <si>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</si>
  <si>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</si>
  <si>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</si>
  <si>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</si>
  <si>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</si>
  <si>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</si>
  <si>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</si>
  <si>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</si>
  <si>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</si>
  <si>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</si>
  <si>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</si>
  <si>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</si>
  <si>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</si>
  <si>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</si>
  <si>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</si>
  <si>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</si>
  <si>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</si>
  <si>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</si>
  <si>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</si>
  <si>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</si>
  <si>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</si>
  <si>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</si>
  <si>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</si>
  <si>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</si>
  <si>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</si>
  <si>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</si>
  <si>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</si>
  <si>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</si>
  <si>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</si>
  <si>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</si>
  <si>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</si>
  <si>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</si>
  <si>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</si>
  <si>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</si>
  <si>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</si>
  <si>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</si>
  <si>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</si>
  <si>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</si>
  <si>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</si>
  <si>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</si>
  <si>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</si>
  <si>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</si>
  <si>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</si>
  <si>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</si>
  <si>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</si>
  <si>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</si>
  <si>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</si>
  <si>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</si>
  <si>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</si>
  <si>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</si>
  <si>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</si>
  <si>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</si>
  <si>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</si>
  <si>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</si>
  <si>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</si>
  <si>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</si>
  <si>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</si>
  <si>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</si>
  <si>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</si>
  <si>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</si>
  <si>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</si>
  <si>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</si>
  <si>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</si>
  <si>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</si>
  <si>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</si>
  <si>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</si>
  <si>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</si>
  <si>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</si>
  <si>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</si>
  <si>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</si>
  <si>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</si>
  <si>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</si>
  <si>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</si>
  <si>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</si>
  <si>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</si>
  <si>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</si>
  <si>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</si>
  <si>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</si>
  <si>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</si>
  <si>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</si>
  <si>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</si>
  <si>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</si>
  <si>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</si>
  <si>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</si>
  <si>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</si>
  <si>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</si>
  <si>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</si>
  <si>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</si>
  <si>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</si>
  <si>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</si>
  <si>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</si>
  <si>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</si>
  <si>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</si>
  <si>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</si>
  <si>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</si>
  <si>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</si>
  <si>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</si>
  <si>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</si>
  <si>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</si>
  <si>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</si>
  <si>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</si>
  <si>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</si>
  <si>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</si>
  <si>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</si>
  <si>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</si>
  <si>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</si>
  <si>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</si>
  <si>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</si>
  <si>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</si>
  <si>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</si>
  <si>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</si>
  <si>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</si>
  <si>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</si>
  <si>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</si>
  <si>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</si>
  <si>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</si>
  <si>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</si>
  <si>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</si>
  <si>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</si>
  <si>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</si>
  <si>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</si>
  <si>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</si>
  <si>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</si>
  <si>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</si>
  <si>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</si>
  <si>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</si>
  <si>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</si>
  <si>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</si>
  <si>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</si>
  <si>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</si>
  <si>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</si>
  <si>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</si>
  <si>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</si>
  <si>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</si>
  <si>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</si>
  <si>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</si>
  <si>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</si>
  <si>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</si>
  <si>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</si>
  <si>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</si>
  <si>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</si>
  <si>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</si>
  <si>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</si>
  <si>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</si>
  <si>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</si>
  <si>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</si>
  <si>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</si>
  <si>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</si>
  <si>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</si>
  <si>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</si>
  <si>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</si>
  <si>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</si>
  <si>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</si>
  <si>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</si>
  <si>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</si>
  <si>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</si>
  <si>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</si>
  <si>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</si>
  <si>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</si>
  <si>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</si>
  <si>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</si>
  <si>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</si>
  <si>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</si>
  <si>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</si>
  <si>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</si>
  <si>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</si>
  <si>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</si>
  <si>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</si>
  <si>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</si>
  <si>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</si>
  <si>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</si>
  <si>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</si>
  <si>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</si>
  <si>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</si>
  <si>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</si>
  <si>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</si>
  <si>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</si>
  <si>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</si>
  <si>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</si>
  <si>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</si>
  <si>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</si>
  <si>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</si>
  <si>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</si>
  <si>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</si>
  <si>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</si>
  <si>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</si>
  <si>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</si>
  <si>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</si>
  <si>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</si>
  <si>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</si>
  <si>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</si>
  <si>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</si>
  <si>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</si>
  <si>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</si>
  <si>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</si>
  <si>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</si>
  <si>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</si>
  <si>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</si>
  <si>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</si>
  <si>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</si>
  <si>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</si>
  <si>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</si>
  <si>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</si>
  <si>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</si>
  <si>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</si>
  <si>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</si>
  <si>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</si>
  <si>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</si>
  <si>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</si>
  <si>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</si>
  <si>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</si>
  <si>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</si>
  <si>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</si>
  <si>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</si>
  <si>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</si>
  <si>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</si>
  <si>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</si>
  <si>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</si>
  <si>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</si>
  <si>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</si>
  <si>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</si>
  <si>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</si>
  <si>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</si>
  <si>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</si>
  <si>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</si>
  <si>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</si>
  <si>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</si>
  <si>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</si>
  <si>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</si>
  <si>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</si>
  <si>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</si>
  <si>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</si>
  <si>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</si>
  <si>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</si>
  <si>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</si>
  <si>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</si>
  <si>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</si>
  <si>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</si>
  <si>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</si>
  <si>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</si>
  <si>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</si>
  <si>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</si>
  <si>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</si>
  <si>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</si>
  <si>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</si>
  <si>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</si>
  <si>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</si>
  <si>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</si>
  <si>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</si>
  <si>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</si>
  <si>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</si>
  <si>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</si>
  <si>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</si>
  <si>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</si>
  <si>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</si>
  <si>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</si>
  <si>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</si>
  <si>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</si>
  <si>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</si>
  <si>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</si>
  <si>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</si>
  <si>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</si>
  <si>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</si>
  <si>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</si>
  <si>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</si>
  <si>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</si>
  <si>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</si>
  <si>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</si>
  <si>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</si>
  <si>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</si>
  <si>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</si>
  <si>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</si>
  <si>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</si>
  <si>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</si>
  <si>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</si>
  <si>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</si>
  <si>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</si>
  <si>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</si>
  <si>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</si>
  <si>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</si>
  <si>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</si>
  <si>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</si>
  <si>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</si>
  <si>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</si>
  <si>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</si>
  <si>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</si>
  <si>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</si>
  <si>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</si>
  <si>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</si>
  <si>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</si>
  <si>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</si>
  <si>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</si>
  <si>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</si>
  <si>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</si>
  <si>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</si>
  <si>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</si>
  <si>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</si>
  <si>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</si>
  <si>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</si>
  <si>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</si>
  <si>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</si>
  <si>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</si>
  <si>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</si>
  <si>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</si>
  <si>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</si>
  <si>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</si>
  <si>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</si>
  <si>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</si>
  <si>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</si>
  <si>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</si>
  <si>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</si>
  <si>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</si>
  <si>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</si>
  <si>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</si>
  <si>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</si>
  <si>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</si>
  <si>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</si>
  <si>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</si>
  <si>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</si>
  <si>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</si>
  <si>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</si>
  <si>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</si>
  <si>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</si>
  <si>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</si>
  <si>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</si>
  <si>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</si>
  <si>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</si>
  <si>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</si>
  <si>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</si>
  <si>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</si>
  <si>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</si>
  <si>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</si>
  <si>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</si>
  <si>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</si>
  <si>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</si>
  <si>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</si>
  <si>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</si>
  <si>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</si>
  <si>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</si>
  <si>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</si>
  <si>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</si>
  <si>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</si>
  <si>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</si>
  <si>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</si>
  <si>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</si>
  <si>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</si>
  <si>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</si>
  <si>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</si>
  <si>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</si>
  <si>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</si>
  <si>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</si>
  <si>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</si>
  <si>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</si>
  <si>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</si>
  <si>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</si>
  <si>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</si>
  <si>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</si>
  <si>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</si>
  <si>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</si>
  <si>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</si>
  <si>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</si>
  <si>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</si>
  <si>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</si>
  <si>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</si>
  <si>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</si>
  <si>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</si>
  <si>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</si>
  <si>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</si>
  <si>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</si>
  <si>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</si>
  <si>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</si>
  <si>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</si>
  <si>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</si>
  <si>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</si>
  <si>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</si>
  <si>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</si>
  <si>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</si>
  <si>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</si>
  <si>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</si>
  <si>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</si>
  <si>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</si>
  <si>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</si>
  <si>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</si>
  <si>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</si>
  <si>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</si>
  <si>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</si>
  <si>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</si>
  <si>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</si>
  <si>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</si>
  <si>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</si>
  <si>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</si>
  <si>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</si>
  <si>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</si>
  <si>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</si>
  <si>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</si>
  <si>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</si>
  <si>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</si>
  <si>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</si>
  <si>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</si>
  <si>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</si>
  <si>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</si>
  <si>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</si>
  <si>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</si>
  <si>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</si>
  <si>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</si>
  <si>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</si>
  <si>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</si>
  <si>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</si>
  <si>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</si>
  <si>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</si>
  <si>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</si>
  <si>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</si>
  <si>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</si>
  <si>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</si>
  <si>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</si>
  <si>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</si>
  <si>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</si>
  <si>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</si>
  <si>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</si>
  <si>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</si>
  <si>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</si>
  <si>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</si>
  <si>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</si>
  <si>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</si>
  <si>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</si>
  <si>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</si>
  <si>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</si>
  <si>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</si>
  <si>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</si>
  <si>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</si>
  <si>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</si>
  <si>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</si>
  <si>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</si>
  <si>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</si>
  <si>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</si>
  <si>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</si>
  <si>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</si>
  <si>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</si>
  <si>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</si>
  <si>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</si>
  <si>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</si>
  <si>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</si>
  <si>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</si>
  <si>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</si>
  <si>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</si>
  <si>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</si>
  <si>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</si>
  <si>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</si>
  <si>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</si>
  <si>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</si>
  <si>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</si>
  <si>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</si>
  <si>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</si>
  <si>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</si>
  <si>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</si>
  <si>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</si>
  <si>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</si>
  <si>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</si>
  <si>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</si>
  <si>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</si>
  <si>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</si>
  <si>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</si>
  <si>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</si>
  <si>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</si>
  <si>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</si>
  <si>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</si>
  <si>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</si>
  <si>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</si>
  <si>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</si>
  <si>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</si>
  <si>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</si>
  <si>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</si>
  <si>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</si>
  <si>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</si>
  <si>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</si>
  <si>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</si>
  <si>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</si>
  <si>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</si>
  <si>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</si>
  <si>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</si>
  <si>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</si>
  <si>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</si>
  <si>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</si>
  <si>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</si>
  <si>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</si>
  <si>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</si>
  <si>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</si>
  <si>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</si>
  <si>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</si>
  <si>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</si>
  <si>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</si>
  <si>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</si>
  <si>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</si>
  <si>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</si>
  <si>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</si>
  <si>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</si>
  <si>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</si>
  <si>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</si>
  <si>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</si>
  <si>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</si>
  <si>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</si>
  <si>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</si>
  <si>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</si>
  <si>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</si>
  <si>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</si>
  <si>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</si>
  <si>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</si>
  <si>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</si>
  <si>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</si>
  <si>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</si>
  <si>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</si>
  <si>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</si>
  <si>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</si>
  <si>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</si>
  <si>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</si>
  <si>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</si>
  <si>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</si>
  <si>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</si>
  <si>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</si>
  <si>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</si>
  <si>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</si>
  <si>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</si>
  <si>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</si>
  <si>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</si>
  <si>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</si>
  <si>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</si>
  <si>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</si>
  <si>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</si>
  <si>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</si>
  <si>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</si>
  <si>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</si>
  <si>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</si>
  <si>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</si>
  <si>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</si>
  <si>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</si>
  <si>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</si>
  <si>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</si>
  <si>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</si>
  <si>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</si>
  <si>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</si>
  <si>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</si>
  <si>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</si>
  <si>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</si>
  <si>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</si>
  <si>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</si>
  <si>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</si>
  <si>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</si>
  <si>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</si>
  <si>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</si>
  <si>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</si>
  <si>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</si>
  <si>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</si>
  <si>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</si>
  <si>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</si>
  <si>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</si>
  <si>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</si>
  <si>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</si>
  <si>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</si>
  <si>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</si>
  <si>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</si>
  <si>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</si>
  <si>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</si>
  <si>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</si>
  <si>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</si>
  <si>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</si>
  <si>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</si>
  <si>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</si>
  <si>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</si>
  <si>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</si>
  <si>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</si>
  <si>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</si>
  <si>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</si>
  <si>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</si>
  <si>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</si>
  <si>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</si>
  <si>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</si>
  <si>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</si>
  <si>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</si>
  <si>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</si>
  <si>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</si>
  <si>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</si>
  <si>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</si>
  <si>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</si>
  <si>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</si>
  <si>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</si>
  <si>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</si>
  <si>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</si>
  <si>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</si>
  <si>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</si>
  <si>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</si>
  <si>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</si>
  <si>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</si>
  <si>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</si>
  <si>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</si>
  <si>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</si>
  <si>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</si>
  <si>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</si>
  <si>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</si>
  <si>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</si>
  <si>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</si>
  <si>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</si>
  <si>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</si>
  <si>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</si>
  <si>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</si>
  <si>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</si>
  <si>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</si>
  <si>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</si>
  <si>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</si>
  <si>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</si>
  <si>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</si>
  <si>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</si>
  <si>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</si>
  <si>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</si>
  <si>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</si>
  <si>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</si>
  <si>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</si>
  <si>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</si>
  <si>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</si>
  <si>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</si>
  <si>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</si>
  <si>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</si>
  <si>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</si>
  <si>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</si>
  <si>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</si>
  <si>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</si>
  <si>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</si>
  <si>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</si>
  <si>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</si>
  <si>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</si>
  <si>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</si>
  <si>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</si>
  <si>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</si>
  <si>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</si>
  <si>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</si>
  <si>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</si>
  <si>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</si>
  <si>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</si>
  <si>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</si>
  <si>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</si>
  <si>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</si>
  <si>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</si>
  <si>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</si>
  <si>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</si>
  <si>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</si>
  <si>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</si>
  <si>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</si>
  <si>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</si>
  <si>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</si>
  <si>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</si>
  <si>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</si>
  <si>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</si>
  <si>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</si>
  <si>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</si>
  <si>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</si>
  <si>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</si>
  <si>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</si>
  <si>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</si>
  <si>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</si>
  <si>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</si>
  <si>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</si>
  <si>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</si>
  <si>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</si>
  <si>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</si>
  <si>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</si>
  <si>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</si>
  <si>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</si>
  <si>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</si>
  <si>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</si>
  <si>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</si>
  <si>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</si>
  <si>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</si>
  <si>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</si>
  <si>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</si>
  <si>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</si>
  <si>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</si>
  <si>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</si>
  <si>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</si>
  <si>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</si>
  <si>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</si>
  <si>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</si>
  <si>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</si>
  <si>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</si>
  <si>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</si>
  <si>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</si>
  <si>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</si>
  <si>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</si>
  <si>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</si>
  <si>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</si>
  <si>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</si>
  <si>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</si>
  <si>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</si>
  <si>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</si>
  <si>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</si>
  <si>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</si>
  <si>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</si>
  <si>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</si>
  <si>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</si>
  <si>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</si>
  <si>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</si>
  <si>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</si>
  <si>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</si>
  <si>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</si>
  <si>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</si>
  <si>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</si>
  <si>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</si>
  <si>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</si>
  <si>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</si>
  <si>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</si>
  <si>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</si>
  <si>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</si>
  <si>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</si>
  <si>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</si>
  <si>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</si>
  <si>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</si>
  <si>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</si>
  <si>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</si>
  <si>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</si>
  <si>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</si>
  <si>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</si>
  <si>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</si>
  <si>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</si>
  <si>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</si>
  <si>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</si>
  <si>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</si>
  <si>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</si>
  <si>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</si>
  <si>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</si>
  <si>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</si>
  <si>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</si>
  <si>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</si>
  <si>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</si>
  <si>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</si>
  <si>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</si>
  <si>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</si>
  <si>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</si>
  <si>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</si>
  <si>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</si>
  <si>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</si>
  <si>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</si>
  <si>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</si>
  <si>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</si>
  <si>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</si>
  <si>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</si>
  <si>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</si>
  <si>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</si>
  <si>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</si>
  <si>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</si>
  <si>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</si>
  <si>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</si>
  <si>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</si>
  <si>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</si>
  <si>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</si>
  <si>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</si>
  <si>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</si>
  <si>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</si>
  <si>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</si>
  <si>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</si>
  <si>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</si>
  <si>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</si>
  <si>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</si>
  <si>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</si>
  <si>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</si>
  <si>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</si>
  <si>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</si>
  <si>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</si>
  <si>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</si>
  <si>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</si>
  <si>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</si>
  <si>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</si>
  <si>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</si>
  <si>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</si>
  <si>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</si>
  <si>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</si>
  <si>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</si>
  <si>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</si>
  <si>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</si>
  <si>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</si>
  <si>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</si>
  <si>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</si>
  <si>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</si>
  <si>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</si>
  <si>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</si>
  <si>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</si>
  <si>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</si>
  <si>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</si>
  <si>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</si>
  <si>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</si>
  <si>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</si>
  <si>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</si>
  <si>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</si>
  <si>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</si>
  <si>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</si>
  <si>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</si>
  <si>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</si>
  <si>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</si>
  <si>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</si>
  <si>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</si>
  <si>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</si>
  <si>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</si>
  <si>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</si>
  <si>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</si>
  <si>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</si>
  <si>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</si>
  <si>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</si>
  <si>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</si>
  <si>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</si>
  <si>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</si>
  <si>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</si>
  <si>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</si>
  <si>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</si>
  <si>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</si>
  <si>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</si>
  <si>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</si>
  <si>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</si>
  <si>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</si>
  <si>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</si>
  <si>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</si>
  <si>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</si>
  <si>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</si>
  <si>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</si>
  <si>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</si>
  <si>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</si>
  <si>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</si>
  <si>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</si>
  <si>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</si>
  <si>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</si>
  <si>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</si>
  <si>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</si>
  <si>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</si>
  <si>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</si>
  <si>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</si>
  <si>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</si>
  <si>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</si>
  <si>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</si>
  <si>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</si>
  <si>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</si>
  <si>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</si>
  <si>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</si>
  <si>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</si>
  <si>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</si>
  <si>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</si>
  <si>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</si>
  <si>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</si>
  <si>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</si>
  <si>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</si>
  <si>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</si>
  <si>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</si>
  <si>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</si>
  <si>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</si>
  <si>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</si>
  <si>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</si>
  <si>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</si>
  <si>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</si>
  <si>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</si>
  <si>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</si>
  <si>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</si>
  <si>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</si>
  <si>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</si>
  <si>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</si>
  <si>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</si>
  <si>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</si>
  <si>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</si>
  <si>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</si>
  <si>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</si>
  <si>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</si>
  <si>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</si>
  <si>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</si>
  <si>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</si>
  <si>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</si>
  <si>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</si>
  <si>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</si>
  <si>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</si>
  <si>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</si>
  <si>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</si>
  <si>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</si>
  <si>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</si>
  <si>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</si>
  <si>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</si>
  <si>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</si>
  <si>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</si>
  <si>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</si>
  <si>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</si>
  <si>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</si>
  <si>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</si>
  <si>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</si>
  <si>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</si>
  <si>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</si>
  <si>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</si>
  <si>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</si>
  <si>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</si>
  <si>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</si>
  <si>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</si>
  <si>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</si>
  <si>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</si>
  <si>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</si>
  <si>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</si>
  <si>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</si>
  <si>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</si>
  <si>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</si>
  <si>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</si>
  <si>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</si>
  <si>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</si>
  <si>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</si>
  <si>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</si>
  <si>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</si>
  <si>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</si>
  <si>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</si>
  <si>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</si>
  <si>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</si>
  <si>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</si>
  <si>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</si>
  <si>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</si>
  <si>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</si>
  <si>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</si>
  <si>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</si>
  <si>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</si>
  <si>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</si>
  <si>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</si>
  <si>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</si>
  <si>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</si>
  <si>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</si>
  <si>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</si>
  <si>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</si>
  <si>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</si>
  <si>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</si>
  <si>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</si>
  <si>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</si>
  <si>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</si>
  <si>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</si>
  <si>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</si>
  <si>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</si>
  <si>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</si>
  <si>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</si>
  <si>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</si>
  <si>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</si>
  <si>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</si>
  <si>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</si>
  <si>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</si>
  <si>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</si>
  <si>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</si>
  <si>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</si>
  <si>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</si>
  <si>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</si>
  <si>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</si>
  <si>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</si>
  <si>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</si>
  <si>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</si>
  <si>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</si>
  <si>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</si>
  <si>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</si>
  <si>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</si>
  <si>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</si>
  <si>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</si>
  <si>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</si>
  <si>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</si>
  <si>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</si>
  <si>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</si>
  <si>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</si>
  <si>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</si>
  <si>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</si>
  <si>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</si>
  <si>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</si>
  <si>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</si>
  <si>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</si>
  <si>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</si>
  <si>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</si>
  <si>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</si>
  <si>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</si>
  <si>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</si>
  <si>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</si>
  <si>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</si>
  <si>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</si>
  <si>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</si>
  <si>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</si>
  <si>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</si>
  <si>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</si>
  <si>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</si>
  <si>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</si>
  <si>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</si>
  <si>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</si>
  <si>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</si>
  <si>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</si>
  <si>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</si>
  <si>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</si>
  <si>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</si>
  <si>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</si>
  <si>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</si>
  <si>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</si>
  <si>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</si>
  <si>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</si>
  <si>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</si>
  <si>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</si>
  <si>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</si>
  <si>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</si>
  <si>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</si>
  <si>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</si>
  <si>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</si>
  <si>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</si>
  <si>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</si>
  <si>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</si>
  <si>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</si>
  <si>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</si>
  <si>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</si>
  <si>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</si>
  <si>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</si>
  <si>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</si>
  <si>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</si>
  <si>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</si>
  <si>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</si>
  <si>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</si>
  <si>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</si>
  <si>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</si>
  <si>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</si>
  <si>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</si>
  <si>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</si>
  <si>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</si>
  <si>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</si>
  <si>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</si>
  <si>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</si>
  <si>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</si>
  <si>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</si>
  <si>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</si>
  <si>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</si>
  <si>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</si>
  <si>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</si>
  <si>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</si>
  <si>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</si>
  <si>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</si>
  <si>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</si>
  <si>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</si>
  <si>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</si>
  <si>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</si>
  <si>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</si>
  <si>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</si>
  <si>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</si>
  <si>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</si>
  <si>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</si>
  <si>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</si>
  <si>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</si>
  <si>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</si>
  <si>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</si>
  <si>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</si>
  <si>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</si>
  <si>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</si>
  <si>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</si>
  <si>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</si>
  <si>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</si>
  <si>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</si>
  <si>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</si>
  <si>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</si>
  <si>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</si>
  <si>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</si>
  <si>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</si>
  <si>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</si>
  <si>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</si>
  <si>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</si>
  <si>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</si>
  <si>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</si>
  <si>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</si>
  <si>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</si>
  <si>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</si>
  <si>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</si>
  <si>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</si>
  <si>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</si>
  <si>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</si>
  <si>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</si>
  <si>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</si>
  <si>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</si>
  <si>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</si>
  <si>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</si>
  <si>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</si>
  <si>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</si>
  <si>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</si>
  <si>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</si>
  <si>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</si>
  <si>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</si>
  <si>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</si>
  <si>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</si>
  <si>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</si>
  <si>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</si>
  <si>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</si>
  <si>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</si>
  <si>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</si>
  <si>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</si>
  <si>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</si>
  <si>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</si>
  <si>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</si>
  <si>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</si>
  <si>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</si>
  <si>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</si>
  <si>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</si>
  <si>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</si>
  <si>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</si>
  <si>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</si>
  <si>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</si>
  <si>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</si>
  <si>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</si>
  <si>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</si>
  <si>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</si>
  <si>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</si>
  <si>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</si>
  <si>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</si>
  <si>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</si>
  <si>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</si>
  <si>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</si>
  <si>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</si>
  <si>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</si>
  <si>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</si>
  <si>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</si>
  <si>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</si>
  <si>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</si>
  <si>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</si>
  <si>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</si>
  <si>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</si>
  <si>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</si>
  <si>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</si>
  <si>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</si>
  <si>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</si>
  <si>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</si>
  <si>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</si>
  <si>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</si>
  <si>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</si>
  <si>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</si>
  <si>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</si>
  <si>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</si>
  <si>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</si>
  <si>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</si>
  <si>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</si>
  <si>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</si>
  <si>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</si>
  <si>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</si>
  <si>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</si>
  <si>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</si>
  <si>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</si>
  <si>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</si>
  <si>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</si>
  <si>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</si>
  <si>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</si>
  <si>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</si>
  <si>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</si>
  <si>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</si>
  <si>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</si>
  <si>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</si>
  <si>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</si>
  <si>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</si>
  <si>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</si>
  <si>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</si>
  <si>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</si>
  <si>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</si>
  <si>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</si>
  <si>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</si>
  <si>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</si>
  <si>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</si>
  <si>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</si>
  <si>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</si>
  <si>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</si>
  <si>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</si>
  <si>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</si>
  <si>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</si>
  <si>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</si>
  <si>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</si>
  <si>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</si>
  <si>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</si>
  <si>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</si>
  <si>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</si>
  <si>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</si>
  <si>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</si>
  <si>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</si>
  <si>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</si>
  <si>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</si>
  <si>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</si>
  <si>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</si>
  <si>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</si>
  <si>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</si>
  <si>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</si>
  <si>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</si>
  <si>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</si>
  <si>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</si>
  <si>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</si>
  <si>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</si>
  <si>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</si>
  <si>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</si>
  <si>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</si>
  <si>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</si>
  <si>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</si>
  <si>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</si>
  <si>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</si>
  <si>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</si>
  <si>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</si>
  <si>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</si>
  <si>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</si>
  <si>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</si>
  <si>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</si>
  <si>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</si>
  <si>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</si>
  <si>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</si>
  <si>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</si>
  <si>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</si>
  <si>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</si>
  <si>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</si>
  <si>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</si>
  <si>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</si>
  <si>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</si>
  <si>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</si>
  <si>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</si>
  <si>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</si>
  <si>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</si>
  <si>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</si>
  <si>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</si>
  <si>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</si>
  <si>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</si>
  <si>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</si>
  <si>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</si>
  <si>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</si>
  <si>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</si>
  <si>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</si>
  <si>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</si>
  <si>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</si>
  <si>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</si>
  <si>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</si>
  <si>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</si>
  <si>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</si>
  <si>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</si>
  <si>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</si>
  <si>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</si>
  <si>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</si>
  <si>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</si>
  <si>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</si>
  <si>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</si>
  <si>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</si>
  <si>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</si>
  <si>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</si>
  <si>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</si>
  <si>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</si>
  <si>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</si>
  <si>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</si>
  <si>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</si>
  <si>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</si>
  <si>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</si>
  <si>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</si>
  <si>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</si>
  <si>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</si>
  <si>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</si>
  <si>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</si>
  <si>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</si>
  <si>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</si>
  <si>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</si>
  <si>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</si>
  <si>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</si>
  <si>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</si>
  <si>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</si>
  <si>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</si>
  <si>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</si>
  <si>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</si>
  <si>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</si>
  <si>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</si>
  <si>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</si>
  <si>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</si>
  <si>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</si>
  <si>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</si>
  <si>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</si>
  <si>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</si>
  <si>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</si>
  <si>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</si>
  <si>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</si>
  <si>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</si>
  <si>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</si>
  <si>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</si>
  <si>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</si>
  <si>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</si>
  <si>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</si>
  <si>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</si>
  <si>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</si>
  <si>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</si>
  <si>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</si>
  <si>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</si>
  <si>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</si>
  <si>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</si>
  <si>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</si>
  <si>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</si>
  <si>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</si>
  <si>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</si>
  <si>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</si>
  <si>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</si>
  <si>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</si>
  <si>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</si>
  <si>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</si>
  <si>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</si>
  <si>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</si>
  <si>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</si>
  <si>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</si>
  <si>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</si>
  <si>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</si>
  <si>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</si>
  <si>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</si>
  <si>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</si>
  <si>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</si>
  <si>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</si>
  <si>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</si>
  <si>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</si>
  <si>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</si>
  <si>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</si>
  <si>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</si>
  <si>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</si>
  <si>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</si>
  <si>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</si>
  <si>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</si>
  <si>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</si>
  <si>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</si>
  <si>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</si>
  <si>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</si>
  <si>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</si>
  <si>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</si>
  <si>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</si>
  <si>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</si>
  <si>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</si>
  <si>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</si>
  <si>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</si>
  <si>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</si>
  <si>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</si>
  <si>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</si>
  <si>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</si>
  <si>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</si>
  <si>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</si>
  <si>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</si>
  <si>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</si>
  <si>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</si>
  <si>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</si>
  <si>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</si>
  <si>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</si>
  <si>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</si>
  <si>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</si>
  <si>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</si>
  <si>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</si>
  <si>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</si>
  <si>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</si>
  <si>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</si>
  <si>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</si>
  <si>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</si>
  <si>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</si>
  <si>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</si>
  <si>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</si>
  <si>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</si>
  <si>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</si>
  <si>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</si>
  <si>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</si>
  <si>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</si>
  <si>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</si>
  <si>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</si>
  <si>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</si>
  <si>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</si>
  <si>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</si>
  <si>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</si>
  <si>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</si>
  <si>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</si>
  <si>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</si>
  <si>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</si>
  <si>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</si>
  <si>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</si>
  <si>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</si>
  <si>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</si>
  <si>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</si>
  <si>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</si>
  <si>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</si>
  <si>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</si>
  <si>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</si>
  <si>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</si>
  <si>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</si>
  <si>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</si>
  <si>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</si>
  <si>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</si>
  <si>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</si>
  <si>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</si>
  <si>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</si>
  <si>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</si>
  <si>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</si>
  <si>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</si>
  <si>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</si>
  <si>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</si>
  <si>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</si>
  <si>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</si>
  <si>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</si>
  <si>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</si>
  <si>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</si>
  <si>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</si>
  <si>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</si>
  <si>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</si>
  <si>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</si>
  <si>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</si>
  <si>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</si>
  <si>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</si>
  <si>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</si>
  <si>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</si>
  <si>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</si>
  <si>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</si>
  <si>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</si>
  <si>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</si>
  <si>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</si>
  <si>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</si>
  <si>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</si>
  <si>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</si>
  <si>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</si>
  <si>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</si>
  <si>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</si>
  <si>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</si>
  <si>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</si>
  <si>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</si>
  <si>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</si>
  <si>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</si>
  <si>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</si>
  <si>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</si>
  <si>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</si>
  <si>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</si>
  <si>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</si>
  <si>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</si>
  <si>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</si>
  <si>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</si>
  <si>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</si>
  <si>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</si>
  <si>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</si>
  <si>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</si>
  <si>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</si>
  <si>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</si>
  <si>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</si>
  <si>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</si>
  <si>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</si>
  <si>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</si>
  <si>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</si>
  <si>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</si>
  <si>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</si>
  <si>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</si>
  <si>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</si>
  <si>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</si>
  <si>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</si>
  <si>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</si>
  <si>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</si>
  <si>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</si>
  <si>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</si>
  <si>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</si>
  <si>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</si>
  <si>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</si>
  <si>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</si>
  <si>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</si>
  <si>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</si>
  <si>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</si>
  <si>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</si>
  <si>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</si>
  <si>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</si>
  <si>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</si>
  <si>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</si>
  <si>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</si>
  <si>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</si>
  <si>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</si>
  <si>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</si>
  <si>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</si>
  <si>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</si>
  <si>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</si>
  <si>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</si>
  <si>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</si>
  <si>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</si>
  <si>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</si>
  <si>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</si>
  <si>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</si>
  <si>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</si>
  <si>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</si>
  <si>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</si>
  <si>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</si>
  <si>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</si>
  <si>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</si>
  <si>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</si>
  <si>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</si>
  <si>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</si>
  <si>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</si>
  <si>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</si>
  <si>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</si>
  <si>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</si>
  <si>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</si>
  <si>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</si>
  <si>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</si>
  <si>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</si>
  <si>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</si>
  <si>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</si>
  <si>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</si>
  <si>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</si>
  <si>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</si>
  <si>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</si>
  <si>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</si>
  <si>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</si>
  <si>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</si>
  <si>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</si>
  <si>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</si>
  <si>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</si>
  <si>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</si>
  <si>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</si>
  <si>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</si>
  <si>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</si>
  <si>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</si>
  <si>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</si>
  <si>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</si>
  <si>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</si>
  <si>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</si>
  <si>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</si>
  <si>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</si>
  <si>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</si>
  <si>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</si>
  <si>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</si>
  <si>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</si>
  <si>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</si>
  <si>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</si>
  <si>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</si>
  <si>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</si>
  <si>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</si>
  <si>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</si>
  <si>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</si>
  <si>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</si>
  <si>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</si>
  <si>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</si>
  <si>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</si>
  <si>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</si>
  <si>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</si>
  <si>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</si>
  <si>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</si>
  <si>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</si>
  <si>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</si>
  <si>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</si>
  <si>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</si>
  <si>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</si>
  <si>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</si>
  <si>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</si>
  <si>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</si>
  <si>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</si>
  <si>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</si>
  <si>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</si>
  <si>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</si>
  <si>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</si>
  <si>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</si>
  <si>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</si>
  <si>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</si>
  <si>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</si>
  <si>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</si>
  <si>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</si>
  <si>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</si>
  <si>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</si>
  <si>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</si>
  <si>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</si>
  <si>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</si>
  <si>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</si>
  <si>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</si>
  <si>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</si>
  <si>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</si>
  <si>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</si>
  <si>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</si>
  <si>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</si>
  <si>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</si>
  <si>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</si>
  <si>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</si>
  <si>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</si>
  <si>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</si>
  <si>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</si>
  <si>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</si>
  <si>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</si>
  <si>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</si>
  <si>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</si>
  <si>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</si>
  <si>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</si>
  <si>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</si>
  <si>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</si>
  <si>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</si>
  <si>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</si>
  <si>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</si>
  <si>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</si>
  <si>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</si>
  <si>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</si>
  <si>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</si>
  <si>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</si>
  <si>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</si>
  <si>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</si>
  <si>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</si>
  <si>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</si>
  <si>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</si>
  <si>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</si>
  <si>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</si>
  <si>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</si>
  <si>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</si>
  <si>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</si>
  <si>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</si>
  <si>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</si>
  <si>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</si>
  <si>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</si>
  <si>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</si>
  <si>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</si>
  <si>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</si>
  <si>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</si>
  <si>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</si>
  <si>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</si>
  <si>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</si>
  <si>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</si>
  <si>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</si>
  <si>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</si>
  <si>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</si>
  <si>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</si>
  <si>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</si>
  <si>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</si>
  <si>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</si>
  <si>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</si>
  <si>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</si>
  <si>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</si>
  <si>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</si>
  <si>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</si>
  <si>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</si>
  <si>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</si>
  <si>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</si>
  <si>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</si>
  <si>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</si>
  <si>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</si>
  <si>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</si>
  <si>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</si>
  <si>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</si>
  <si>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</si>
  <si>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</si>
  <si>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</si>
  <si>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</si>
  <si>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</si>
  <si>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</si>
  <si>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</si>
  <si>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</si>
  <si>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</si>
  <si>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</si>
  <si>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</si>
  <si>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</si>
  <si>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</si>
  <si>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</si>
  <si>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</si>
  <si>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</si>
  <si>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</si>
  <si>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</si>
  <si>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</si>
  <si>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</si>
  <si>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</si>
  <si>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</si>
  <si>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</si>
  <si>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</si>
  <si>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</si>
  <si>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</si>
  <si>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</si>
  <si>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</si>
  <si>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</si>
  <si>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</si>
  <si>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</si>
  <si>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</si>
  <si>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</si>
  <si>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</si>
  <si>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</si>
  <si>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</si>
  <si>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</si>
  <si>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</si>
  <si>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</si>
  <si>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</si>
  <si>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</si>
  <si>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</si>
  <si>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</si>
  <si>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</si>
  <si>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</si>
  <si>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</si>
  <si>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</si>
  <si>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</si>
  <si>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</si>
  <si>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</si>
  <si>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</si>
  <si>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</si>
  <si>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</si>
  <si>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</si>
  <si>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</si>
  <si>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</si>
  <si>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</si>
  <si>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</si>
  <si>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</si>
  <si>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</si>
  <si>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</si>
  <si>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</si>
  <si>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</si>
  <si>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</si>
  <si>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</si>
  <si>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</si>
  <si>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</si>
  <si>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</si>
  <si>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</si>
  <si>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</si>
  <si>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</si>
  <si>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</si>
  <si>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</si>
  <si>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</si>
  <si>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</si>
  <si>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</si>
  <si>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</si>
  <si>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</si>
  <si>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</si>
  <si>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</si>
  <si>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</si>
  <si>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</si>
  <si>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</si>
  <si>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</si>
  <si>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</si>
  <si>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</si>
  <si>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</si>
  <si>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</si>
  <si>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</si>
  <si>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</si>
  <si>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</si>
  <si>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</si>
  <si>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</si>
  <si>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</si>
  <si>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</si>
  <si>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</si>
  <si>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</si>
  <si>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</si>
  <si>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</si>
  <si>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</si>
  <si>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</si>
  <si>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</si>
  <si>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</si>
  <si>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</si>
  <si>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</si>
  <si>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</si>
  <si>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</si>
  <si>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</si>
  <si>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</si>
  <si>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</si>
  <si>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</si>
  <si>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</si>
  <si>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</si>
  <si>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</si>
  <si>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</si>
  <si>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</si>
  <si>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</si>
  <si>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</si>
  <si>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</si>
  <si>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</si>
  <si>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</si>
  <si>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</si>
  <si>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</si>
  <si>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</si>
  <si>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</si>
  <si>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</si>
  <si>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</si>
  <si>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</si>
  <si>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</si>
  <si>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</si>
  <si>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</si>
  <si>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</si>
  <si>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</si>
  <si>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</si>
  <si>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</si>
  <si>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</si>
  <si>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</si>
  <si>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</si>
  <si>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</si>
  <si>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</si>
  <si>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</si>
  <si>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</si>
  <si>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</si>
  <si>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</si>
  <si>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</si>
  <si>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</si>
  <si>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</si>
  <si>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</si>
  <si>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</si>
  <si>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</si>
  <si>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</si>
  <si>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</si>
  <si>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</si>
  <si>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</si>
  <si>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</si>
  <si>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</si>
  <si>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</si>
  <si>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</si>
  <si>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</si>
  <si>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</si>
  <si>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</si>
  <si>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</si>
  <si>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</si>
  <si>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</si>
  <si>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</si>
  <si>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</si>
  <si>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</si>
  <si>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</si>
  <si>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</si>
  <si>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</si>
  <si>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</si>
  <si>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</si>
  <si>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</si>
  <si>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</si>
  <si>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</si>
  <si>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</si>
  <si>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</si>
  <si>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</si>
  <si>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</si>
  <si>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</si>
  <si>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</si>
  <si>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</si>
  <si>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</si>
  <si>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</si>
  <si>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</si>
  <si>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</si>
  <si>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</si>
  <si>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</si>
  <si>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</si>
  <si>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</si>
  <si>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</si>
  <si>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</si>
  <si>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</si>
  <si>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</si>
  <si>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</si>
  <si>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</si>
  <si>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</si>
  <si>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</si>
  <si>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</si>
  <si>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</si>
  <si>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</si>
  <si>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</si>
  <si>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</si>
  <si>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</si>
  <si>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</si>
  <si>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</si>
  <si>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</si>
  <si>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</si>
  <si>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</si>
  <si>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</si>
  <si>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</si>
  <si>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</si>
  <si>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</si>
  <si>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</si>
  <si>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</si>
  <si>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</si>
  <si>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</si>
  <si>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</si>
  <si>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</si>
  <si>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</si>
  <si>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</si>
  <si>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</si>
  <si>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</si>
  <si>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</si>
  <si>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</si>
  <si>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</si>
  <si>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</si>
  <si>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</si>
  <si>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</si>
  <si>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</si>
  <si>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</si>
  <si>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</si>
  <si>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</si>
  <si>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</si>
  <si>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</si>
  <si>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</si>
  <si>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</si>
  <si>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</si>
  <si>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</si>
  <si>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</si>
  <si>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</si>
  <si>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</si>
  <si>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</si>
  <si>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</si>
  <si>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</si>
  <si>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</si>
  <si>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</si>
  <si>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</si>
  <si>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</si>
  <si>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</si>
  <si>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</si>
  <si>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</si>
  <si>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</si>
  <si>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</si>
  <si>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</si>
  <si>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</si>
  <si>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</si>
  <si>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</si>
  <si>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</si>
  <si>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</si>
  <si>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</si>
  <si>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</si>
  <si>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</si>
  <si>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</si>
  <si>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</si>
  <si>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</si>
  <si>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</si>
  <si>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</si>
  <si>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</si>
  <si>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</si>
  <si>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</si>
  <si>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</si>
  <si>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</si>
  <si>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</si>
  <si>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</si>
  <si>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</si>
  <si>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</si>
  <si>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</si>
  <si>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</si>
  <si>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</si>
  <si>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</si>
  <si>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</si>
  <si>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</si>
  <si>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</si>
  <si>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</si>
  <si>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</si>
  <si>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</si>
  <si>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</si>
  <si>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</si>
  <si>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</si>
  <si>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</si>
  <si>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</si>
  <si>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</si>
  <si>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</si>
  <si>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</si>
  <si>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</si>
  <si>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</si>
  <si>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</si>
  <si>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</si>
  <si>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</si>
  <si>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</si>
  <si>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</si>
  <si>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</si>
  <si>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</si>
  <si>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</si>
  <si>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</si>
  <si>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</si>
  <si>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</si>
  <si>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</si>
  <si>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</si>
  <si>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</si>
  <si>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</si>
  <si>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</si>
  <si>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</si>
  <si>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</si>
  <si>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</si>
  <si>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</si>
  <si>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</si>
  <si>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</si>
  <si>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</si>
  <si>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</si>
  <si>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</si>
  <si>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</si>
  <si>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</si>
  <si>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</si>
  <si>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</si>
  <si>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</si>
  <si>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</si>
  <si>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</si>
  <si>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</si>
  <si>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</si>
  <si>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</si>
  <si>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</si>
  <si>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</si>
  <si>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</si>
  <si>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</si>
  <si>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</si>
  <si>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</si>
  <si>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</si>
  <si>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</si>
  <si>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</si>
  <si>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</si>
  <si>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</si>
  <si>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</si>
  <si>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</si>
  <si>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</si>
  <si>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</si>
  <si>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</si>
  <si>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</si>
  <si>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</si>
  <si>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</si>
  <si>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</si>
  <si>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</si>
  <si>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</si>
  <si>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</si>
  <si>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</si>
  <si>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</si>
  <si>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</si>
  <si>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</si>
  <si>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</si>
  <si>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</si>
  <si>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</si>
  <si>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</si>
  <si>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</si>
  <si>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</si>
  <si>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</si>
  <si>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</si>
  <si>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</si>
  <si>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</si>
  <si>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</si>
  <si>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</si>
  <si>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</si>
  <si>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</si>
  <si>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</si>
  <si>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</si>
  <si>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</si>
  <si>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</si>
  <si>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</si>
  <si>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</si>
  <si>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</si>
  <si>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</si>
  <si>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</si>
  <si>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</si>
  <si>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</si>
  <si>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</si>
  <si>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</si>
  <si>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</si>
  <si>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</si>
  <si>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</si>
  <si>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</si>
  <si>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</si>
  <si>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</si>
  <si>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</si>
  <si>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</si>
  <si>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</si>
  <si>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</si>
  <si>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</si>
  <si>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</si>
  <si>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</si>
  <si>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</si>
  <si>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</si>
  <si>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</si>
  <si>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</si>
  <si>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</si>
  <si>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</si>
  <si>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</si>
  <si>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</si>
  <si>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</si>
  <si>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</si>
  <si>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</si>
  <si>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</si>
  <si>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</si>
  <si>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</si>
  <si>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</si>
  <si>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</si>
  <si>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</si>
  <si>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</si>
  <si>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</si>
  <si>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</si>
  <si>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</si>
  <si>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</si>
  <si>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</si>
  <si>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</si>
  <si>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</si>
  <si>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</si>
  <si>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</si>
  <si>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</si>
  <si>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</si>
  <si>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</si>
  <si>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</si>
  <si>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</si>
  <si>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</si>
  <si>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</si>
  <si>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</si>
  <si>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</si>
  <si>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</si>
  <si>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</si>
  <si>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</si>
  <si>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</si>
  <si>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</si>
  <si>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</si>
  <si>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</si>
  <si>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</si>
  <si>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</si>
  <si>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</si>
  <si>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</si>
  <si>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</si>
  <si>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</si>
  <si>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</si>
  <si>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</si>
  <si>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</si>
  <si>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</si>
  <si>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</si>
  <si>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</si>
  <si>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</si>
  <si>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</si>
  <si>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</si>
  <si>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</si>
  <si>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</si>
  <si>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</si>
  <si>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</si>
  <si>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</si>
  <si>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</si>
  <si>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</si>
  <si>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</si>
  <si>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</si>
  <si>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</si>
  <si>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</si>
  <si>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</si>
  <si>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</si>
  <si>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</si>
  <si>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</si>
  <si>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</si>
  <si>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</si>
  <si>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</si>
  <si>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</si>
  <si>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</si>
  <si>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</si>
  <si>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</si>
  <si>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</si>
  <si>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</si>
  <si>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</si>
  <si>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</si>
  <si>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</si>
  <si>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</si>
  <si>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</si>
  <si>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</si>
  <si>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</si>
  <si>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</si>
  <si>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</si>
  <si>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</si>
  <si>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</si>
  <si>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</si>
  <si>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</si>
  <si>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</si>
  <si>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</si>
  <si>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</si>
  <si>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</si>
  <si>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</si>
  <si>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</si>
  <si>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</si>
  <si>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</si>
  <si>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</si>
  <si>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</si>
  <si>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</si>
  <si>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</si>
  <si>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</si>
  <si>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</si>
  <si>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</si>
  <si>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</si>
  <si>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</si>
  <si>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</si>
  <si>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</si>
  <si>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</si>
  <si>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</si>
  <si>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</si>
  <si>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</si>
  <si>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</si>
  <si>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</si>
  <si>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</si>
  <si>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</si>
  <si>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</si>
  <si>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</si>
  <si>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</si>
  <si>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</si>
  <si>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</si>
  <si>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</si>
  <si>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</si>
  <si>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</si>
  <si>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</si>
  <si>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</si>
  <si>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</si>
  <si>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</si>
  <si>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</si>
  <si>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</si>
  <si>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</si>
  <si>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</si>
  <si>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</si>
  <si>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</si>
  <si>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</si>
  <si>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</si>
  <si>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</si>
  <si>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</si>
  <si>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</si>
  <si>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</si>
  <si>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</si>
  <si>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</si>
  <si>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</si>
  <si>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</si>
  <si>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</si>
  <si>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</si>
  <si>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</si>
  <si>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</si>
  <si>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</si>
  <si>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</si>
  <si>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</si>
  <si>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</si>
  <si>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</si>
  <si>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</si>
  <si>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</si>
  <si>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</si>
  <si>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</si>
  <si>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</si>
  <si>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</si>
  <si>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</si>
  <si>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</si>
  <si>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</si>
  <si>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</si>
  <si>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</si>
  <si>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</si>
  <si>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</si>
  <si>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</si>
  <si>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</si>
  <si>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</si>
  <si>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</si>
  <si>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</si>
  <si>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</si>
  <si>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</si>
  <si>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</si>
  <si>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</si>
  <si>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</si>
  <si>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</si>
  <si>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</si>
  <si>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</si>
  <si>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</si>
  <si>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</si>
  <si>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</si>
  <si>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</si>
  <si>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</si>
  <si>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</si>
  <si>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</si>
  <si>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</si>
  <si>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</si>
  <si>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</si>
  <si>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</si>
  <si>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</si>
  <si>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</si>
  <si>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</si>
  <si>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</si>
  <si>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</si>
  <si>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</si>
  <si>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</si>
  <si>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</si>
  <si>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</si>
  <si>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</si>
  <si>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</si>
  <si>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</si>
  <si>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</si>
  <si>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</si>
  <si>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</si>
  <si>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</si>
  <si>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</si>
  <si>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</si>
  <si>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</si>
  <si>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</si>
  <si>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</si>
  <si>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</si>
  <si>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</si>
  <si>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</si>
  <si>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</si>
  <si>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</si>
  <si>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</si>
  <si>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</si>
  <si>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</si>
  <si>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</si>
  <si>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</si>
  <si>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</si>
  <si>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</si>
  <si>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</si>
  <si>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</si>
  <si>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</si>
  <si>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</si>
  <si>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</si>
  <si>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</si>
  <si>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</si>
  <si>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</si>
  <si>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</si>
  <si>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</si>
  <si>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</si>
  <si>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</si>
  <si>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</si>
  <si>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</si>
  <si>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</si>
  <si>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</si>
  <si>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</si>
  <si>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</si>
  <si>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</si>
  <si>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</si>
  <si>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</si>
  <si>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</si>
  <si>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</si>
  <si>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</si>
  <si>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</si>
  <si>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</si>
  <si>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</si>
  <si>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</si>
  <si>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</si>
  <si>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</si>
  <si>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</si>
  <si>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</si>
  <si>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</si>
  <si>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</si>
  <si>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</si>
  <si>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</si>
  <si>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</si>
  <si>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</si>
  <si>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</si>
  <si>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</si>
  <si>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</si>
  <si>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</si>
  <si>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</si>
  <si>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</si>
  <si>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</si>
  <si>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</si>
  <si>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</si>
  <si>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</si>
  <si>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</si>
  <si>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</si>
  <si>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</si>
  <si>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</si>
  <si>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</si>
  <si>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</si>
  <si>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</si>
  <si>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</si>
  <si>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</si>
  <si>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</si>
  <si>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</si>
  <si>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</si>
  <si>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</si>
  <si>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</si>
  <si>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</si>
  <si>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</si>
  <si>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</si>
  <si>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</si>
  <si>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</si>
  <si>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</si>
  <si>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</si>
  <si>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</si>
  <si>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</si>
  <si>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</si>
  <si>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</si>
  <si>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</si>
  <si>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</si>
  <si>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</si>
  <si>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</si>
  <si>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</si>
  <si>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</si>
  <si>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</si>
  <si>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</si>
  <si>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</si>
  <si>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</si>
  <si>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</si>
  <si>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</si>
  <si>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</si>
  <si>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</si>
  <si>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</si>
  <si>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</si>
  <si>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</si>
  <si>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</si>
  <si>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</si>
  <si>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</si>
  <si>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</si>
  <si>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</si>
  <si>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</si>
  <si>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</si>
  <si>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</si>
  <si>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</si>
  <si>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</si>
  <si>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</si>
  <si>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</si>
  <si>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</si>
  <si>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</si>
  <si>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</si>
  <si>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</si>
  <si>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</si>
  <si>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</si>
  <si>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</si>
  <si>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</si>
  <si>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</si>
  <si>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</si>
  <si>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</si>
  <si>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</si>
  <si>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</si>
  <si>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</si>
  <si>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</si>
  <si>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</si>
  <si>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</si>
  <si>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</si>
  <si>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</si>
  <si>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</si>
  <si>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</si>
  <si>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</si>
  <si>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</si>
  <si>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</si>
  <si>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</si>
  <si>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</si>
  <si>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</si>
  <si>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</si>
  <si>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</si>
  <si>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</si>
  <si>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</si>
  <si>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</si>
  <si>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</si>
  <si>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</si>
  <si>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</si>
  <si>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</si>
  <si>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</si>
  <si>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</si>
  <si>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</si>
  <si>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</si>
  <si>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</si>
  <si>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</si>
  <si>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</si>
  <si>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</si>
  <si>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</si>
  <si>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</si>
  <si>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</si>
  <si>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</si>
  <si>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</si>
  <si>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</si>
  <si>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</si>
  <si>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</si>
  <si>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</si>
  <si>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</si>
  <si>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</si>
  <si>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</si>
  <si>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</si>
  <si>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</si>
  <si>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</si>
  <si>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</si>
  <si>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</si>
  <si>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</si>
  <si>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</si>
  <si>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</si>
  <si>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</si>
  <si>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</si>
  <si>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</si>
  <si>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</si>
  <si>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</si>
  <si>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</si>
  <si>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</si>
  <si>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</si>
  <si>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</si>
  <si>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</si>
  <si>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</si>
  <si>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</si>
  <si>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</si>
  <si>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</si>
  <si>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</si>
  <si>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</si>
  <si>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</si>
  <si>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</si>
  <si>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</si>
  <si>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</si>
  <si>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</si>
  <si>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</si>
  <si>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</si>
  <si>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</si>
  <si>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</si>
  <si>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</si>
  <si>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</si>
  <si>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</si>
  <si>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</si>
  <si>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</si>
  <si>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</si>
  <si>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</si>
  <si>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</si>
  <si>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</si>
  <si>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</si>
  <si>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</si>
  <si>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</si>
  <si>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</si>
  <si>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</si>
  <si>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</si>
  <si>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</si>
  <si>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</si>
  <si>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</si>
  <si>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</si>
  <si>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</si>
  <si>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</si>
  <si>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</si>
  <si>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</si>
  <si>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</si>
  <si>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</si>
  <si>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</si>
  <si>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</si>
  <si>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</si>
  <si>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</si>
  <si>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</si>
  <si>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</si>
  <si>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</si>
  <si>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</si>
  <si>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</si>
  <si>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</si>
  <si>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</si>
  <si>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</si>
  <si>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</si>
  <si>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</si>
  <si>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</si>
  <si>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</si>
  <si>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</si>
  <si>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</si>
  <si>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</si>
  <si>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</si>
  <si>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</si>
  <si>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</si>
  <si>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</si>
  <si>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</si>
  <si>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</si>
  <si>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</si>
  <si>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</si>
  <si>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</si>
  <si>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</si>
  <si>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</si>
  <si>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</si>
  <si>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</si>
  <si>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</si>
  <si>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</si>
  <si>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</si>
  <si>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</si>
  <si>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</si>
  <si>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</si>
  <si>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</si>
  <si>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</si>
  <si>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</si>
  <si>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</si>
  <si>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</si>
  <si>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</si>
  <si>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</si>
  <si>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</si>
  <si>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</si>
  <si>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</si>
  <si>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</si>
  <si>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</si>
  <si>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</si>
  <si>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</si>
  <si>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</si>
  <si>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</si>
  <si>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</si>
  <si>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</si>
  <si>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</si>
  <si>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</si>
  <si>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</si>
  <si>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</si>
  <si>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</si>
  <si>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</si>
  <si>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</si>
  <si>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</si>
  <si>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</si>
  <si>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</si>
  <si>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</si>
  <si>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</si>
  <si>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</si>
  <si>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</si>
  <si>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</si>
  <si>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</si>
  <si>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</si>
  <si>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</si>
  <si>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</si>
  <si>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</si>
  <si>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</si>
  <si>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</si>
  <si>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</si>
  <si>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</si>
  <si>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</si>
  <si>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</si>
  <si>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</si>
  <si>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</si>
  <si>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</si>
  <si>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</si>
  <si>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</si>
  <si>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</si>
  <si>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</si>
  <si>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</si>
  <si>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</si>
  <si>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</si>
  <si>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</si>
  <si>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</si>
  <si>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</si>
  <si>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</si>
  <si>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</si>
  <si>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</si>
  <si>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</si>
  <si>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</si>
  <si>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</si>
  <si>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</si>
  <si>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</si>
  <si>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</si>
  <si>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</si>
  <si>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</si>
  <si>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</si>
  <si>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</si>
  <si>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</si>
  <si>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</si>
  <si>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</si>
  <si>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</si>
  <si>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</si>
  <si>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</si>
  <si>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</si>
  <si>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</si>
  <si>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</si>
  <si>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</si>
  <si>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</si>
  <si>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</si>
  <si>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</si>
  <si>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</si>
  <si>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</si>
  <si>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</si>
  <si>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</si>
  <si>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</si>
  <si>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</si>
  <si>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</si>
  <si>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</si>
  <si>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</si>
  <si>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</si>
  <si>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</si>
  <si>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</si>
  <si>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</si>
  <si>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</si>
  <si>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</si>
  <si>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</si>
  <si>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</si>
  <si>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</si>
  <si>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</si>
  <si>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</si>
  <si>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</si>
  <si>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</si>
  <si>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</si>
  <si>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</si>
  <si>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</si>
  <si>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</si>
  <si>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</si>
  <si>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</si>
  <si>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</si>
  <si>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</si>
  <si>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</si>
  <si>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</si>
  <si>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</si>
  <si>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</si>
  <si>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</si>
  <si>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</si>
  <si>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</si>
  <si>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</si>
  <si>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</si>
  <si>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</si>
  <si>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</si>
  <si>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</si>
  <si>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</si>
  <si>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</si>
  <si>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</si>
  <si>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</si>
  <si>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</si>
  <si>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</si>
  <si>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</si>
  <si>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</si>
  <si>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</si>
  <si>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</si>
  <si>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</si>
  <si>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</si>
  <si>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</si>
  <si>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</si>
  <si>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</si>
  <si>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</si>
  <si>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</si>
  <si>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</si>
  <si>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</si>
  <si>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</si>
  <si>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</si>
  <si>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</si>
  <si>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</si>
  <si>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</si>
  <si>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</si>
  <si>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</si>
  <si>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</si>
  <si>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</si>
  <si>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</si>
  <si>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</si>
  <si>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</si>
  <si>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</si>
  <si>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</si>
  <si>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</si>
  <si>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</si>
  <si>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PCM-20251109-00000381</t>
  </si>
  <si>
    <t>ETA 60 min</t>
  </si>
  <si>
    <t xml:space="preserve"> </t>
  </si>
  <si>
    <t xml:space="preserve"> PCM-20250215-00000830 </t>
  </si>
  <si>
    <t>LTE site still down and  site located in aramco area access issue need special permission</t>
  </si>
  <si>
    <t>PCM-20251109-00000211</t>
  </si>
  <si>
    <t>was access night issue as located at USF area a/em team need 70 min</t>
  </si>
  <si>
    <t>PCM-20251109-00000021</t>
  </si>
  <si>
    <t>ylm0391</t>
  </si>
  <si>
    <t>PCM-20251109-00000082</t>
  </si>
  <si>
    <t>sqr0160</t>
  </si>
  <si>
    <t xml:space="preserve">was access night issue as located at USF area aat site TS </t>
  </si>
  <si>
    <t>PCM-20251109-00000326</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</si>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</sst>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307.34030509259173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45970.288731018518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45970.288731018518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45970.288731018518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45970.288731018518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45970.288731018518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45970.288731018518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45970.288731018518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45970.288731018518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45970.288731018518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45970.288731018518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45970.288731018518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45970.288731018518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45970.288731018518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45970.288731018518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45970.288731018518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45970.288731018518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45970.288731018518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45970.288731018518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45970.288731018518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45970.288731018518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45970.288731018518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45970.288731018518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45970.288731018518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45970.288731018518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45970.288731018518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45970.288731018518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45970.288731018518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45970.288731018518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45970.288731018518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45970.288731018518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45970.288731018518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45970.288731018518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45970.288731018518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45970.288731018518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45970.288731018518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45970.288731018518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45970.288731018518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45970.288731018518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45970.288731018518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45970.288731018518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45970.288731018518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45970.288731018518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45970.288731018518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45970.288731018518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45970.288731018518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45970.288731018518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45970.288731018518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45970.288731018518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45970.288731018518</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45970.288731018518</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45970.288731018518</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45970.288731018518</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45970.288731018518</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45970.288731018518</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45970.288731018518</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45970.288731018518</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45970.288731018518</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45970.288731018518</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45970.288731018518</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45970.288731018518</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45970.288731018518</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45970.288731018518</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45970.288731018518</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45970.288731018518</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45970.288731018518</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46720E5C-7204-44A9-B7A7-424CFA8DD5DC}"/>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1" ca="1" si="0">IFERROR(NOW()-F3,"-")</f>
        <v>145.2888930555564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4</v>
      </c>
      <c r="D4" s="18" t="s">
        <v>22659</v>
      </c>
      <c r="E4" s="103" t="s">
        <v>39100</v>
      </c>
      <c r="F4" s="104">
        <v>45970.273009259261</v>
      </c>
      <c r="G4" s="105">
        <f t="shared" ca="1" si="0"/>
        <v>1.57217592568486E-2</v>
      </c>
      <c r="H4" s="104">
        <v>45970.259120370371</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45970.288731018518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t="shared" ca="1" si="0"/>
        <v>45970.288731018518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45970.288731018518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51"/>
      <c r="E8" s="103"/>
      <c r="F8" s="104"/>
      <c r="G8" s="105">
        <f t="shared" ca="1" si="0"/>
        <v>45970.288731018518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45970.288731018518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45970.288731018518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45970.288731018518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45970.288731018518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45970.288731018518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45970.288731018518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45970.288731018518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45970.288731018518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45970.288731018518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45970.288731018518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45970.288731018518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45970.288731018518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45970.288731018518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ref="G22:G53" ca="1" si="1">IFERROR(NOW()-F22,"-")</f>
        <v>45970.288731018518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45970.288731018518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45970.288731018518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45970.288731018518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45970.288731018518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45970.288731018518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45970.288731018518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45970.288731018518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45970.288731018518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45970.288731018518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45970.288731018518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45970.288731018518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45970.288731018518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45970.288731018518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45970.288731018518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45970.288731018518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45970.288731018518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45970.288731018518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45970.288731018518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45970.288731018518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45970.288731018518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45970.288731018518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45970.288731018518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45970.288731018518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45970.288731018518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45970.288731018518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45970.288731018518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45970.288731018518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45970.288731018518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45970.288731018518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45970.288731018518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45970.288731018518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ref="G54:G85" ca="1" si="2">IFERROR(NOW()-F54,"-")</f>
        <v>45970.288731018518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45970.288731018518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45970.288731018518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45970.288731018518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45970.288731018518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45970.288731018518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t="shared" ca="1" si="2"/>
        <v>45970.288731018518</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45970.288731018518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45970.288731018518</v>
      </c>
      <c r="H3" s="22" t="s">
        <v>39107</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45970.288731018518</v>
      </c>
      <c r="H4" s="22"/>
      <c r="I4" s="19" t="str">
        <f>IFERROR(VLOOKUP(D4,DB!A:F,6,0),"")</f>
        <v/>
      </c>
      <c r="J4" s="18" t="str">
        <f>IFERROR(VLOOKUP(D4,DB!A:G,7,0),"")</f>
        <v/>
      </c>
      <c r="K4" s="45"/>
      <c r="L4" s="23" t="str">
        <f>IFERROR(VLOOKUP(D4,DB!A:I,9,0),"")</f>
        <v/>
      </c>
    </row>
    <row r="5" spans="1:13" ht="15" customHeight="1">
      <c r="A5" s="19"/>
      <c r="B5" s="61" t="str">
        <f>IFERROR(VLOOKUP(D5,DB!A:K,11,0),"")</f>
        <v/>
      </c>
      <c r="C5" s="18"/>
      <c r="D5" s="152"/>
      <c r="E5" s="18"/>
      <c r="F5" s="20"/>
      <c r="G5" s="21">
        <f t="shared" ca="1" si="0"/>
        <v>45970.288731018518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45970.288731018518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45970.288731018518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45970.288731018518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45970.288731018518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45970.288731018518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45970.288731018518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45970.288731018518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45970.288731018518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45970.288731018518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45970.288731018518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45970.288731018518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45970.288731018518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45970.288731018518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45970.288731018518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45970.288731018518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45970.288731018518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45970.288731018518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45970.288731018518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45970.288731018518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45970.288731018518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45970.288731018518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45970.288731018518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45970.288731018518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45970.288731018518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45970.288731018518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45970.288731018518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45970.288731018518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45970.288731018518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45970.288731018518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45970.288731018518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45970.288731018518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45970.288731018518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45970.288731018518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45970.288731018518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45970.288731018518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45970.288731018518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45970.288731018518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45970.288731018518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45970.288731018518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45970.288731018518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45970.288731018518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45970.288731018518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45970.288731018518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45970.288731018518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45970.288731018518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45970.288731018518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45970.288731018518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45970.288731018518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45970.288731018518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45970.288731018518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45970.288731018518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45970.288731018518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45970.288731018518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45970.288731018518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45970.288731018518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45970.288731018518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45970.288731018518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45970.288731018518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45970.288731018518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45970.288731018518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45970.288731018518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45970.288731018518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45970.288731018518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45970.288731018518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45970.288731018518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45970.288731018518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45970.288731018518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45970.288731018518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45970.288731018518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45970.288731018518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45970.288731018518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45970.288731018518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45970.288731018518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45970.288731018518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45970.288731018518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45970.288731018518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45970.288731018518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45970.288731018518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45970.288731018518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45970.288731018518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45970.288731018518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45970.288731018518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45970.288731018518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45970.288731018518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45970.288731018518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45970.288731018518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45970.288731018518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45970.288731018518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45970.288731018518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45970.288731018518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45970.288731018518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45970.288731018518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45970.288731018518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45970.288731018518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45970.288731018518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45970.288731018518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45970.288731018518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45970.288731018518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45970.288731018518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45970.288731018518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45970.288731018518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45970.288731018518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45970.288731018518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45970.288731018518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45970.288731018518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45970.288731018518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45970.288731018518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45970.288731018518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45970.288731018518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45970.288731018518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45970.288731018518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45970.288731018518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45970.288731018518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45970.288731018518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45970.288731018518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45970.288731018518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45970.288731018518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45970.288731018518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45970.288731018518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45970.288731018518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45970.288731018518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45970.288731018518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45970.288731018518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45970.288731018518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45970.288731018518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45970.288731018518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45970.288731018518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45970.288731018518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45970.288731018518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45970.288731018518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45970.288731018518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45970.288731018518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45970.288731018518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45970.288731018518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45970.288731018518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45970.288731018518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45970.288731018518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45970.288731018518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45970.288731018518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45970.288731018518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45970.288731018518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45970.288731018518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45970.288731018518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45970.288731018518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45970.288731018518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45970.288731018518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45970.288731018518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45970.288731018518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45970.288731018518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45970.288731018518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45970.288731018518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45970.288731018518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45970.288731018518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45970.288731018518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45970.288731018518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45970.288731018518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45970.288731018518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45970.288731018518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45970.288731018518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45970.288731018518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45970.288731018518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45970.288731018518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45970.288731018518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45970.288731018518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45970.288731018518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45970.288731018518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45970.288731018518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45970.288731018518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45970.288731018518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45970.288731018518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45970.288731018518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45970.288731018518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45970.288731018518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45970.288731018518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45970.288731018518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45970.288731018518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45970.288731018518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45970.288731018518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45970.288731018518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45970.288731018518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45970.288731018518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45970.288731018518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45970.288731018518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45970.288731018518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45970.288731018518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45970.288731018518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45970.288731018518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45970.288731018518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45970.288731018518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45970.288731018518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45970.288731018518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45970.288731018518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45970.288731018518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45970.288731018518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45970.288731018518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45970.288731018518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45970.288731018518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45970.288731018518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45970.288731018518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45970.288731018518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45970.288731018518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45970.288731018518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45970.288731018518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45970.288731018518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45970.288731018518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45970.288731018518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45970.288731018518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45970.288731018518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45970.288731018518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45970.288731018518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45970.288731018518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45970.288731018518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45970.288731018518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45970.288731018518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45970.288731018518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45970.288731018518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45970.288731018518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45970.288731018518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45970.288731018518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45970.288731018518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45970.288731018518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45970.288731018518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45970.288731018518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45970.288731018518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45970.288731018518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45970.288731018518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45970.288731018518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45970.288731018518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45970.288731018518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45970.288731018518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45970.288731018518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45970.288731018518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45970.288731018518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45970.288731018518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45970.288731018518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45970.288731018518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45970.288731018518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45970.288731018518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45970.288731018518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45970.288731018518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45970.288731018518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45970.288731018518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45970.288731018518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45970.288731018518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45970.288731018518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45970.288731018518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45970.288731018518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45970.288731018518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45970.288731018518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45970.288731018518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45970.288731018518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45970.288731018518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45970.288731018518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45970.288731018518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45970.288731018518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45970.288731018518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45970.288731018518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45970.288731018518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45970.288731018518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45970.288731018518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45970.288731018518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45970.288731018518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45970.288731018518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45970.288731018518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45970.288731018518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45970.288731018518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45970.288731018518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45970.288731018518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45970.288731018518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45970.288731018518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45970.288731018518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45970.288731018518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45970.288731018518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45970.288731018518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45970.288731018518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45970.288731018518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45970.288731018518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45970.288731018518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45970.288731018518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45970.288731018518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45970.288731018518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45970.288731018518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45970.288731018518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45970.288731018518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45970.288731018518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45970.288731018518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45970.288731018518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45970.288731018518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45970.288731018518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45970.288731018518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45970.288731018518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45970.288731018518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45970.288731018518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45970.288731018518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45970.288731018518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45970.288731018518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45970.288731018518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45970.288731018518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45970.288731018518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45970.288731018518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45970.288731018518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45970.288731018518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45970.288731018518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45970.288731018518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45970.288731018518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45970.288731018518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45970.288731018518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45970.288731018518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45970.288731018518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45970.288731018518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45970.288731018518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45970.288731018518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45970.288731018518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45970.288731018518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45970.288731018518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45970.288731018518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45970.288731018518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45970.288731018518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45970.288731018518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45970.288731018518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45970.288731018518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45970.288731018518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45970.288731018518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45970.288731018518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45970.288731018518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45970.288731018518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45970.288731018518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45970.288731018518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45970.288731018518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45970.288731018518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45970.288731018518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45970.288731018518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45970.288731018518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45970.288731018518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45970.288731018518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45970.288731018518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45970.288731018518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45970.288731018518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45970.288731018518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45970.288731018518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45970.288731018518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45970.288731018518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45970.288731018518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45970.288731018518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45970.288731018518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45970.288731018518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45970.288731018518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45970.288731018518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45970.288731018518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45970.288731018518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45970.288731018518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45970.288731018518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45970.288731018518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45970.288731018518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45970.288731018518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45970.288731018518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45970.288731018518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45970.288731018518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45970.288731018518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45970.288731018518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45970.288731018518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45970.288731018518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45970.288731018518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45970.288731018518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45970.288731018518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45970.288731018518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45970.288731018518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45970.288731018518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45970.288731018518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45970.288731018518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45970.288731018518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45970.288731018518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45970.288731018518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45970.288731018518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45970.288731018518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45970.288731018518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45970.288731018518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45970.288731018518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45970.288731018518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45970.288731018518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45970.288731018518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45970.288731018518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45970.288731018518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45970.288731018518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45970.288731018518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45970.288731018518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45970.288731018518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45970.288731018518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45970.288731018518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45970.288731018518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45970.288731018518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45970.288731018518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45970.288731018518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45970.288731018518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45970.288731018518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45970.288731018518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45970.288731018518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45970.288731018518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45970.288731018518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45970.288731018518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45970.288731018518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45970.288731018518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45970.288731018518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45970.288731018518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45970.288731018518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45970.288731018518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45970.288731018518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45970.288731018518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45970.288731018518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45970.288731018518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45970.288731018518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45970.288731018518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45970.288731018518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45970.288731018518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45970.288731018518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45970.288731018518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45970.288731018518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45970.288731018518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45970.288731018518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45970.288731018518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45970.288731018518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45970.288731018518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45970.288731018518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45970.288731018518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45970.288731018518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45970.288731018518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45970.288731018518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45970.288731018518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45970.288731018518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45970.288731018518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45970.288731018518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45970.288731018518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45970.288731018518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45970.288731018518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45970.288731018518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45970.288731018518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45970.288731018518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45970.288731018518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45970.288731018518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45970.288731018518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45970.288731018518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45970.288731018518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45970.288731018518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45970.288731018518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45970.288731018518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45970.288731018518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45970.288731018518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45970.288731018518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45970.288731018518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45970.288731018518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45970.288731018518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45970.288731018518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45970.288731018518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45970.288731018518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45970.288731018518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45970.288731018518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45970.288731018518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45970.288731018518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45970.288731018518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45970.288731018518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45970.288731018518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45970.288731018518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45970.288731018518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45970.288731018518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45970.288731018518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45970.288731018518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45970.288731018518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45970.288731018518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45970.288731018518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45970.288731018518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45970.288731018518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45970.288731018518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45970.288731018518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45970.288731018518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45970.288731018518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45970.288731018518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45970.288731018518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45970.288731018518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45970.288731018518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45970.288731018518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45970.288731018518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45970.288731018518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45970.288731018518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45970.288731018518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45970.288731018518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45970.288731018518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45970.288731018518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45970.288731018518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45970.288731018518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45970.288731018518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45970.288731018518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45970.288731018518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45970.288731018518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45970.288731018518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45970.288731018518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45970.288731018518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45970.288731018518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45970.288731018518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45970.288731018518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45970.288731018518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45970.288731018518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45970.288731018518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45970.288731018518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45970.288731018518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45970.288731018518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45970.288731018518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45970.288731018518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45970.288731018518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45970.288731018518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45970.288731018518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45970.288731018518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45970.288731018518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45970.288731018518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45970.288731018518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45970.288731018518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45970.288731018518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45970.288731018518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45970.288731018518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45970.288731018518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45970.288731018518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45970.288731018518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45970.288731018518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45970.288731018518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45970.288731018518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45970.288731018518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45970.288731018518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45970.288731018518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45970.288731018518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45970.288731018518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45970.288731018518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45970.288731018518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45970.288731018518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45970.288731018518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45970.288731018518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45970.288731018518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45970.288731018518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45970.288731018518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45970.288731018518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45970.288731018518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45970.288731018518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45970.288731018518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45970.288731018518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45970.288731018518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45970.288731018518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45970.288731018518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45970.288731018518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45970.288731018518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45970.288731018518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45970.288731018518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45970.288731018518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45970.288731018518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45970.288731018518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45970.288731018518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45970.288731018518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45970.288731018518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45970.288731018518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45970.288731018518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45970.288731018518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45970.288731018518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45970.288731018518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45970.288731018518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45970.288731018518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45970.288731018518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45970.288731018518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45970.288731018518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45970.288731018518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45970.288731018518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45970.288731018518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45970.288731018518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45970.288731018518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45970.288731018518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45970.288731018518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45970.288731018518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45970.288731018518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45970.288731018518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45970.288731018518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45970.288731018518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45970.288731018518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45970.288731018518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45970.288731018518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45970.288731018518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45970.288731018518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45970.288731018518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45970.288731018518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45970.288731018518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45970.288731018518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45970.288731018518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45970.288731018518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45970.288731018518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45970.288731018518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45970.288731018518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45970.288731018518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45970.288731018518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45970.288731018518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45970.288731018518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45970.288731018518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45970.288731018518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45970.288731018518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45970.288731018518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45970.288731018518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45970.288731018518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45970.288731018518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45970.288731018518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45970.288731018518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45970.288731018518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45970.288731018518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45970.288731018518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45970.288731018518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45970.288731018518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45970.288731018518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45970.288731018518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45970.288731018518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45970.288731018518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45970.288731018518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45970.288731018518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45970.288731018518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45970.288731018518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45970.288731018518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45970.288731018518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45970.288731018518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45970.288731018518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45970.288731018518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45970.288731018518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45970.288731018518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45970.288731018518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45970.288731018518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45970.288731018518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45970.288731018518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45970.288731018518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45970.288731018518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45970.288731018518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45970.288731018518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45970.288731018518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45970.288731018518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45970.288731018518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45970.288731018518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45970.288731018518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45970.288731018518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45970.288731018518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45970.288731018518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45970.288731018518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45970.288731018518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45970.288731018518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45970.288731018518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45970.288731018518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45970.288731018518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45970.288731018518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45970.288731018518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45970.288731018518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45970.288731018518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45970.288731018518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45970.288731018518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45970.288731018518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45970.288731018518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45970.288731018518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45970.288731018518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45970.288731018518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45970.288731018518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45970.288731018518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45970.288731018518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45970.288731018518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45970.288731018518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45970.288731018518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45970.288731018518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45970.288731018518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45970.288731018518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45970.288731018518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45970.288731018518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45970.288731018518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45970.288731018518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45970.288731018518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45970.288731018518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45970.288731018518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45970.288731018518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45970.288731018518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45970.288731018518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45970.288731018518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45970.288731018518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45970.288731018518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45970.288731018518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45970.288731018518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45970.288731018518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45970.288731018518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45970.288731018518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45970.288731018518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45970.288731018518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45970.288731018518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45970.288731018518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45970.288731018518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45970.288731018518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45970.288731018518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45970.288731018518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45970.288731018518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45970.288731018518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45970.288731018518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45970.288731018518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45970.288731018518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45970.288731018518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45970.288731018518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45970.288731018518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45970.288731018518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45970.288731018518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45970.288731018518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45970.288731018518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45970.288731018518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45970.288731018518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45970.288731018518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45970.288731018518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45970.288731018518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45970.288731018518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45970.288731018518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45970.288731018518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45970.288731018518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45970.288731018518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45970.288731018518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45970.288731018518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45970.288731018518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45970.288731018518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45970.288731018518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45970.288731018518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45970.288731018518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45970.288731018518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45970.288731018518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45970.288731018518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45970.288731018518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45970.288731018518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45970.288731018518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45970.288731018518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45970.288731018518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45970.288731018518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45970.288731018518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45970.288731018518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45970.288731018518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45970.288731018518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45970.288731018518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45970.288731018518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45970.288731018518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45970.288731018518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45970.288731018518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45970.288731018518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45970.288731018518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45970.288731018518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45970.288731018518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45970.288731018518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45970.288731018518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45970.288731018518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45970.288731018518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45970.288731018518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45970.288731018518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45970.288731018518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45970.288731018518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45970.288731018518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45970.288731018518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45970.288731018518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45970.288731018518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45970.288731018518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45970.288731018518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45970.288731018518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45970.288731018518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45970.288731018518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45970.288731018518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45970.288731018518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45970.288731018518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45970.288731018518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45970.288731018518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45970.288731018518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45970.288731018518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45970.288731018518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45970.288731018518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45970.288731018518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45970.288731018518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45970.288731018518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45970.288731018518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45970.288731018518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45970.288731018518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45970.288731018518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45970.288731018518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45970.288731018518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45970.288731018518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45970.288731018518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45970.288731018518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45970.288731018518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45970.288731018518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45970.288731018518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45970.288731018518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45970.288731018518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45970.288731018518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45970.288731018518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45970.288731018518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45970.288731018518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45970.288731018518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45970.288731018518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45970.288731018518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45970.288731018518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45970.288731018518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45970.288731018518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45970.288731018518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45970.288731018518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45970.288731018518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45970.288731018518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45970.288731018518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45970.288731018518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45970.288731018518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45970.288731018518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45970.288731018518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45970.288731018518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45970.288731018518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45970.288731018518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45970.288731018518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45970.288731018518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45970.288731018518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45970.288731018518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45970.288731018518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45970.288731018518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45970.288731018518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45970.288731018518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45970.288731018518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45970.288731018518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45970.288731018518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45970.288731018518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45970.288731018518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45970.288731018518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45970.288731018518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45970.288731018518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45970.288731018518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45970.288731018518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45970.288731018518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45970.288731018518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45970.288731018518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45970.288731018518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45970.288731018518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45970.288731018518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45970.288731018518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45970.288731018518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45970.288731018518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45970.288731018518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45970.288731018518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45970.288731018518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45970.288731018518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45970.288731018518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45970.288731018518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45970.288731018518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45970.288731018518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45970.288731018518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45970.288731018518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45970.288731018518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45970.288731018518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45970.288731018518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45970.288731018518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45970.288731018518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45970.288731018518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45970.288731018518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45970.288731018518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45970.288731018518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45970.288731018518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45970.288731018518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45970.288731018518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45970.288731018518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45970.288731018518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45970.288731018518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45970.288731018518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45970.288731018518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45970.288731018518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45970.288731018518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45970.288731018518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45970.288731018518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45970.288731018518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45970.288731018518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45970.288731018518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45970.288731018518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45970.288731018518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45970.288731018518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45970.288731018518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45970.288731018518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45970.288731018518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45970.288731018518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45970.288731018518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45970.288731018518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45970.288731018518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45970.288731018518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45970.288731018518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45970.288731018518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45970.288731018518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45970.288731018518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45970.288731018518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45970.288731018518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45970.288731018518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45970.288731018518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45970.288731018518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45970.288731018518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45970.288731018518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45970.288731018518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45970.288731018518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45970.288731018518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45970.288731018518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45970.288731018518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45970.288731018518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45970.288731018518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45970.288731018518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45970.288731018518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45970.288731018518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45970.288731018518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45970.288731018518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45970.288731018518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45970.288731018518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45970.288731018518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45970.288731018518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45970.288731018518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45970.288731018518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45970.288731018518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45970.288731018518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45970.288731018518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45970.288731018518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45970.288731018518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45970.288731018518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45970.288731018518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45970.288731018518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45970.288731018518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45970.288731018518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45970.288731018518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45970.288731018518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45970.288731018518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45970.288731018518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45970.288731018518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45970.288731018518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45970.288731018518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45970.288731018518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45970.288731018518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45970.288731018518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45970.288731018518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45970.288731018518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45970.288731018518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45970.288731018518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45970.288731018518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45970.288731018518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45970.288731018518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45970.288731018518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45970.288731018518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45970.288731018518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45970.288731018518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45970.288731018518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45970.288731018518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45970.288731018518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45970.288731018518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45970.288731018518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45970.288731018518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45970.288731018518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45970.288731018518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45970.288731018518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45970.288731018518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45970.288731018518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45970.288731018518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45970.288731018518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45970.288731018518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45970.288731018518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45970.288731018518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45970.288731018518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45970.288731018518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45970.288731018518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45970.288731018518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45970.288731018518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45970.288731018518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45970.288731018518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45970.288731018518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45970.288731018518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45970.288731018518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45970.288731018518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45970.288731018518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45970.288731018518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45970.288731018518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45970.288731018518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45970.288731018518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45970.288731018518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45970.288731018518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45970.288731018518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45970.288731018518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45970.288731018518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45970.288731018518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45970.288731018518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45970.288731018518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45970.288731018518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45970.288731018518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45970.288731018518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45970.288731018518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45970.288731018518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45970.288731018518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45970.288731018518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45970.288731018518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45970.288731018518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45970.288731018518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45970.288731018518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45970.288731018518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45970.288731018518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45970.288731018518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45970.288731018518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45970.288731018518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45970.288731018518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45970.288731018518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45970.288731018518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45970.288731018518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45970.288731018518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45970.288731018518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45970.288731018518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45970.288731018518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45970.288731018518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45970.288731018518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45970.288731018518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45970.288731018518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45970.288731018518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45970.288731018518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45970.288731018518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45970.288731018518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45970.288731018518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45970.288731018518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45970.288731018518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45970.288731018518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45970.288731018518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45970.288731018518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45970.288731018518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45970.288731018518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45970.288731018518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45970.288731018518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45970.288731018518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45970.288731018518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45970.288731018518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45970.288731018518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45970.288731018518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45970.288731018518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45970.288731018518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45970.288731018518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45970.288731018518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45970.288731018518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45970.288731018518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45970.288731018518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45970.288731018518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45970.288731018518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45970.288731018518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45970.288731018518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45970.288731018518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45970.288731018518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45970.288731018518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45970.288731018518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45970.288731018518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45970.288731018518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45970.288731018518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45970.288731018518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45970.288731018518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45970.288731018518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45970.288731018518</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C5" sqref="C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G13" ca="1" si="0">IFERROR(NOW()-F2,"")</f>
        <v>266.80801342592167</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2</v>
      </c>
      <c r="D3" s="92" t="s">
        <v>35205</v>
      </c>
      <c r="E3" s="95" t="s">
        <v>39021</v>
      </c>
      <c r="F3" s="96">
        <v>45970.129861111112</v>
      </c>
      <c r="G3" s="136">
        <f t="shared" ca="1" si="0"/>
        <v>0.15886990740546025</v>
      </c>
      <c r="H3" s="96">
        <v>45969.846932870372</v>
      </c>
      <c r="I3" s="135" t="str">
        <f>IFERROR(VLOOKUP(D3,DB!A:F,6,0),"")</f>
        <v>Generator-SG</v>
      </c>
      <c r="J3" s="135" t="str">
        <f>IFERROR(VLOOKUP(D3,DB!A:G,7,0),"")</f>
        <v>Dead</v>
      </c>
      <c r="K3" s="98" t="s">
        <v>39111</v>
      </c>
      <c r="L3" s="92" t="str">
        <f>IFERROR(VLOOKUP(D3,DB!A:I,9,0),"")</f>
        <v>Latis</v>
      </c>
    </row>
    <row r="4" spans="1:16" ht="15" customHeight="1">
      <c r="A4" s="135" t="s">
        <v>39112</v>
      </c>
      <c r="B4" s="135" t="str">
        <f>IFERROR(VLOOKUP(D4,DB!A:K,11,0),"")</f>
        <v>R4</v>
      </c>
      <c r="C4" s="94">
        <v>2</v>
      </c>
      <c r="D4" s="92" t="s">
        <v>39113</v>
      </c>
      <c r="E4" s="95" t="s">
        <v>39021</v>
      </c>
      <c r="F4" s="96">
        <v>45970.011805555558</v>
      </c>
      <c r="G4" s="136">
        <f t="shared" ca="1" si="0"/>
        <v>0.27692546296020737</v>
      </c>
      <c r="H4" s="96">
        <v>45969.976643518516</v>
      </c>
      <c r="I4" s="135" t="str">
        <f>IFERROR(VLOOKUP(D4,DB!A:F,6,0),"")</f>
        <v>Generator-SG</v>
      </c>
      <c r="J4" s="135" t="str">
        <f>IFERROR(VLOOKUP(D4,DB!A:G,7,0),"")</f>
        <v>Good</v>
      </c>
      <c r="K4" s="98" t="s">
        <v>39111</v>
      </c>
      <c r="L4" s="92" t="str">
        <f>IFERROR(VLOOKUP(D4,DB!A:I,9,0),"")</f>
        <v>Latis</v>
      </c>
    </row>
    <row r="5" spans="1:16" ht="15" customHeight="1">
      <c r="A5" s="135" t="s">
        <v>39114</v>
      </c>
      <c r="B5" s="135" t="str">
        <f>IFERROR(VLOOKUP(D5,DB!A:K,11,0),"")</f>
        <v>R4</v>
      </c>
      <c r="C5" s="94">
        <v>4</v>
      </c>
      <c r="D5" s="92" t="s">
        <v>39115</v>
      </c>
      <c r="E5" s="95" t="s">
        <v>39021</v>
      </c>
      <c r="F5" s="96">
        <v>45970.05</v>
      </c>
      <c r="G5" s="136">
        <f t="shared" ca="1" si="0"/>
        <v>0.23873101851495448</v>
      </c>
      <c r="H5" s="96">
        <v>45970.066770833335</v>
      </c>
      <c r="I5" s="135" t="str">
        <f>IFERROR(VLOOKUP(D5,DB!A:F,6,0),"")</f>
        <v>Generator-DG</v>
      </c>
      <c r="J5" s="135" t="str">
        <f>IFERROR(VLOOKUP(D5,DB!A:G,7,0),"")</f>
        <v>Good</v>
      </c>
      <c r="K5" s="98" t="s">
        <v>39116</v>
      </c>
      <c r="L5" s="92" t="str">
        <f>IFERROR(VLOOKUP(D5,DB!A:I,9,0),"")</f>
        <v>Latis</v>
      </c>
    </row>
    <row r="6" spans="1:16" ht="15" customHeight="1">
      <c r="A6" s="135" t="s">
        <v>39117</v>
      </c>
      <c r="B6" s="135" t="str">
        <f>IFERROR(VLOOKUP(D6,DB!A:K,11,0),"")</f>
        <v>R4</v>
      </c>
      <c r="C6" s="94">
        <v>1</v>
      </c>
      <c r="D6" s="92" t="s">
        <v>36222</v>
      </c>
      <c r="E6" s="95" t="s">
        <v>39021</v>
      </c>
      <c r="F6" s="96">
        <v>45970.239583333336</v>
      </c>
      <c r="G6" s="136">
        <f t="shared" ca="1" si="0"/>
        <v>4.9147685182106216E-2</v>
      </c>
      <c r="H6" s="96">
        <v>45970.233518518522</v>
      </c>
      <c r="I6" s="135" t="str">
        <f>IFERROR(VLOOKUP(D6,DB!A:F,6,0),"")</f>
        <v>Generator-SG</v>
      </c>
      <c r="J6" s="135" t="str">
        <f>IFERROR(VLOOKUP(D6,DB!A:G,7,0),"")</f>
        <v>Vandalized</v>
      </c>
      <c r="K6" s="98" t="s">
        <v>39118</v>
      </c>
      <c r="L6" s="92" t="str">
        <f>IFERROR(VLOOKUP(D6,DB!A:I,9,0),"")</f>
        <v>Latis</v>
      </c>
    </row>
    <row r="7" spans="1:16" ht="15" customHeight="1">
      <c r="A7" s="135"/>
      <c r="B7" s="135" t="str">
        <f>IFERROR(VLOOKUP(D7,DB!A:K,11,0),"")</f>
        <v/>
      </c>
      <c r="C7" s="94"/>
      <c r="D7" s="92"/>
      <c r="E7" s="95"/>
      <c r="F7" s="96"/>
      <c r="G7" s="136">
        <f t="shared" ca="1" si="0"/>
        <v>45970.288731018518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45970.288731018518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45970.288731018518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45970.288731018518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45970.288731018518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45970.288731018518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45970.288731018518</v>
      </c>
      <c r="H13" s="96"/>
      <c r="I13"/>
      <c r="J13" s="135" t="str">
        <f>IFERROR(VLOOKUP(D13,DB!A:G,7,0),"")</f>
        <v/>
      </c>
      <c r="K13" s="98"/>
      <c r="L13" s="92" t="str">
        <f>IFERROR(VLOOKUP(D13,DB!A:I,9,0),"")</f>
        <v/>
      </c>
    </row>
    <row r="14" spans="1:16" ht="15" customHeight="1">
      <c r="A14" s="135"/>
      <c r="B14" s="135" t="str">
        <f>IFERROR(VLOOKUP(D14,DB!A:K,11,0),"")</f>
        <v/>
      </c>
      <c r="C14" s="94"/>
      <c r="D14" s="92"/>
      <c r="E14" s="95"/>
      <c r="F14" s="96"/>
      <c r="G14" s="136">
        <f t="shared" ref="G14:G45" ca="1" si="1">IFERROR(NOW()-F14,"")</f>
        <v>45970.288731018518</v>
      </c>
      <c r="H14" s="96"/>
      <c r="I14" s="135" t="str">
        <f>IFERROR(VLOOKUP(D14,DB!A:F,6,0),"")</f>
        <v/>
      </c>
      <c r="J14" s="135" t="str">
        <f>IFERROR(VLOOKUP(D14,DB!A:G,7,0),"")</f>
        <v/>
      </c>
      <c r="K14" s="98"/>
      <c r="L14" s="92" t="str">
        <f>IFERROR(VLOOKUP(D14,DB!A:I,9,0),"")</f>
        <v/>
      </c>
    </row>
    <row r="15" spans="1:16" ht="15" customHeight="1">
      <c r="A15" s="135"/>
      <c r="B15" s="135"/>
      <c r="C15" s="94"/>
      <c r="D15" s="92"/>
      <c r="E15" s="95"/>
      <c r="F15" s="96"/>
      <c r="G15" s="136">
        <f t="shared" ca="1" si="1"/>
        <v>45970.288731018518</v>
      </c>
      <c r="H15" s="96"/>
      <c r="I15" s="135"/>
      <c r="J15" s="135"/>
      <c r="K15" s="98"/>
      <c r="L15" s="92"/>
    </row>
    <row r="16" spans="1:16" ht="15" customHeight="1">
      <c r="A16" s="135"/>
      <c r="B16" s="135"/>
      <c r="C16" s="94"/>
      <c r="D16" s="92"/>
      <c r="E16" s="95"/>
      <c r="F16" s="96"/>
      <c r="G16" s="136">
        <f t="shared" ca="1" si="1"/>
        <v>45970.288731018518</v>
      </c>
      <c r="H16" s="96"/>
      <c r="I16" s="135"/>
      <c r="J16" s="135"/>
      <c r="K16" s="98"/>
      <c r="L16" s="92"/>
    </row>
    <row r="17" spans="1:12" ht="15" customHeight="1">
      <c r="A17" s="135"/>
      <c r="B17" s="135" t="str">
        <f>IFERROR(VLOOKUP(D17,DB!A:K,11,0),"")</f>
        <v/>
      </c>
      <c r="C17" s="94"/>
      <c r="D17" s="92"/>
      <c r="E17" s="95"/>
      <c r="F17" s="96"/>
      <c r="G17" s="136">
        <f t="shared" ca="1" si="1"/>
        <v>45970.288731018518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45970.288731018518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45970.288731018518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45970.288731018518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45970.288731018518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45970.288731018518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45970.288731018518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45970.288731018518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45970.288731018518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45970.288731018518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45970.288731018518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45970.288731018518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45970.288731018518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45970.288731018518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45970.288731018518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45970.288731018518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45970.288731018518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45970.288731018518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45970.288731018518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45970.288731018518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45970.288731018518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45970.288731018518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45970.288731018518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45970.288731018518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45970.288731018518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45970.288731018518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45970.288731018518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45970.288731018518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45970.288731018518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ref="G46:G77" ca="1" si="2">IFERROR(NOW()-F46,"")</f>
        <v>45970.288731018518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45970.288731018518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45970.288731018518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45970.288731018518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45970.288731018518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45970.288731018518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45970.288731018518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45970.288731018518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45970.288731018518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45970.288731018518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45970.288731018518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45970.288731018518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45970.288731018518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45970.288731018518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45970.288731018518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45970.288731018518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45970.288731018518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45970.288731018518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45970.288731018518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45970.288731018518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45970.288731018518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45970.288731018518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45970.288731018518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45970.288731018518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45970.288731018518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45970.288731018518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45970.288731018518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45970.288731018518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45970.288731018518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45970.288731018518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45970.288731018518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45970.288731018518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ref="G78:G109" ca="1" si="3">IFERROR(NOW()-F78,"")</f>
        <v>45970.288731018518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45970.288731018518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45970.288731018518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45970.288731018518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45970.288731018518</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45970.288731018518</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45970.288731018518</v>
      </c>
      <c r="H84" s="96"/>
      <c r="I84" s="135" t="str">
        <f>IFERROR(VLOOKUP(D84,DB!A:F,6,0),"")</f>
        <v/>
      </c>
      <c r="J84" s="135" t="str">
        <f>IFERROR(VLOOKUP(D84,DB!A:G,7,0),"")</f>
        <v/>
      </c>
      <c r="K84" s="98"/>
      <c r="L84" s="92" t="str">
        <f>IFERROR(VLOOKUP(D84,DB!A:I,9,0),"")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39119</v>
      </c>
      <c r="B2" s="37" t="str">
        <f>IFERROR(VLOOKUP(D2,DB!A:K,11,0),"")</f>
        <v>R5</v>
      </c>
      <c r="C2" s="37">
        <v>3</v>
      </c>
      <c r="D2" s="107" t="s">
        <v>36011</v>
      </c>
      <c r="E2" s="37" t="s">
        <v>39021</v>
      </c>
      <c r="F2" s="38">
        <v>45891.832060185188</v>
      </c>
      <c r="G2" s="116">
        <f ca="1">IFERROR(NOW()-F2,"")</f>
        <v>78.456670833329554</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39100</v>
      </c>
      <c r="F3" s="38">
        <v>45926.188877314817</v>
      </c>
      <c r="G3" s="116">
        <f t="shared" ref="G3" ca="1" si="0">IFERROR(NOW()-F3,"")</f>
        <v>44.099853703701228</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39100</v>
      </c>
      <c r="F4" s="125">
        <v>45948.661111111112</v>
      </c>
      <c r="G4" s="126">
        <f t="shared" ref="G4:G54" ca="1" si="1">IFERROR(NOW()-F4,"")</f>
        <v>21.62761990740546</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5"/>
      <c r="G6" s="126">
        <f t="shared" ca="1" si="1"/>
        <v>45970.288731018518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45970.288731018518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45970.288731018518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45970.288731018518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45970.288731018518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45970.288731018518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45970.288731018518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45970.288731018518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45970.288731018518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45970.288731018518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45970.288731018518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45970.288731018518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45970.288731018518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45970.288731018518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45970.288731018518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45970.288731018518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45970.288731018518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45970.288731018518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45970.288731018518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45970.288731018518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45970.288731018518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45970.288731018518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45970.288731018518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45970.288731018518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45970.288731018518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45970.288731018518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45970.288731018518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45970.288731018518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45970.288731018518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45970.288731018518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45970.288731018518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45970.288731018518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45970.288731018518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45970.288731018518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45970.288731018518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45970.288731018518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45970.288731018518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45970.288731018518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45970.288731018518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45970.288731018518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45970.288731018518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45970.288731018518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45970.288731018518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45970.288731018518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45970.288731018518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45970.288731018518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45970.288731018518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45970.288731018518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45970.288731018518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45970.288731018518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45970.288731018518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45970.288731018518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45970.288731018518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45970.288731018518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45970.288731018518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45970.288731018518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45970.288731018518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45970.288731018518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45970.288731018518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45970.288731018518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45970.288731018518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45970.288731018518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45970.288731018518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45970.288731018518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45970.288731018518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45970.288731018518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45970.288731018518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45970.288731018518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45970.288731018518</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45970.288731018518</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45970.288731018518</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45970.288731018518</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45970.288731018518</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45970.288731018518</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45970.288731018518</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45970.288731018518</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45970.288731018518</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45970.288731018518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45970.288731018518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45970.288731018518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45970.288731018518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45970.288731018518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45970.288731018518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45970.288731018518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45970.288731018518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45970.288731018518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45970.288731018518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45970.288731018518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45970.288731018518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45970.288731018518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45970.288731018518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45970.288731018518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45970.288731018518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45970.288731018518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45970.288731018518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45970.288731018518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45970.288731018518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45970.288731018518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45970.288731018518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45970.288731018518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45970.288731018518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45970.288731018518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45970.288731018518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45970.288731018518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45970.288731018518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45970.288731018518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45970.288731018518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45970.288731018518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45970.288731018518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45970.288731018518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45970.288731018518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45970.288731018518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45970.288731018518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45970.288731018518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45970.288731018518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45970.288731018518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45970.288731018518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45970.288731018518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45970.288731018518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45970.288731018518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45970.288731018518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45970.288731018518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45970.288731018518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45970.288731018518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45970.288731018518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45970.288731018518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45970.288731018518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45970.288731018518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45970.288731018518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45970.288731018518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45970.288731018518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45970.288731018518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45970.288731018518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45970.288731018518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45970.288731018518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45970.288731018518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45970.288731018518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45970.288731018518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45970.288731018518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45970.288731018518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45970.288731018518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45970.288731018518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45970.288731018518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45970.288731018518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45970.288731018518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45970.288731018518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45970.288731018518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45970.288731018518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45970.288731018518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45970.288731018518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45970.288731018518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45970.288731018518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45970.288731018518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45970.288731018518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45970.288731018518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45970.288731018518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45970.288731018518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45970.288731018518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45970.288731018518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45970.288731018518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45970.288731018518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45970.288731018518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45970.288731018518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45970.288731018518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45970.288731018518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45970.288731018518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45970.288731018518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45970.288731018518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45970.288731018518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45970.288731018518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45970.288731018518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45970.288731018518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45970.288731018518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45970.288731018518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45970.288731018518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45970.288731018518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45970.288731018518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45970.288731018518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45970.288731018518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45970.288731018518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45970.288731018518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45970.288731018518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45970.288731018518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45970.288731018518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45970.288731018518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45970.288731018518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45970.288731018518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45970.288731018518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45970.288731018518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45970.288731018518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45970.288731018518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45970.288731018518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45970.288731018518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45970.288731018518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45970.288731018518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45970.288731018518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45970.288731018518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45970.288731018518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45970.288731018518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45970.288731018518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45970.288731018518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45970.288731018518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45970.288731018518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45970.288731018518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45970.288731018518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45970.288731018518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45970.288731018518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45970.288731018518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45970.288731018518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45970.288731018518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45970.288731018518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45970.288731018518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45970.288731018518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45970.288731018518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45970.288731018518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45970.288731018518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45970.288731018518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45970.288731018518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45970.288731018518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45970.288731018518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45970.288731018518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45970.288731018518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45970.288731018518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45970.288731018518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45970.288731018518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45970.288731018518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45970.288731018518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45970.288731018518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45970.288731018518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45970.288731018518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45970.288731018518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45970.288731018518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45970.288731018518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45970.288731018518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45970.288731018518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45970.288731018518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45970.288731018518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45970.288731018518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45970.288731018518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45970.288731018518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45970.288731018518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45970.288731018518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45970.288731018518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45970.288731018518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45970.288731018518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45970.288731018518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45970.288731018518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45970.288731018518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45970.288731018518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45970.288731018518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45970.288731018518</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45970.288731018518</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45970.288731018518</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45970.288731018518</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45970.288731018518</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45970.288731018518</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45970.288731018518</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45970.288731018518</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45970.288731018518</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45970.288731018518</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tabSelected="1"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45970.288731018518</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45970.288731018518</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45970.288731018518</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45970.288731018518</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45970.288731018518</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45970.288731018518</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45970.288731018518</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45970.288731018518</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45970.288731018518</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45970.288731018518</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45970.288731018518</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45970.288731018518</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45970.288731018518</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45970.288731018518</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45970.288731018518</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45970.288731018518</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45970.288731018518</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45970.288731018518</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45970.288731018518</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45970.288731018518</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45970.288731018518</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45970.288731018518</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45970.288731018518</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45970.288731018518</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45970.288731018518</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45970.288731018518</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45970.288731018518</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45970.288731018518</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45970.288731018518</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45970.288731018518</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45970.288731018518</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45970.288731018518</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45970.288731018518</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45970.288731018518</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45970.288731018518</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45970.288731018518</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45970.288731018518</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45970.288731018518</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45970.288731018518</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45970.288731018518</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45970.288731018518</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45970.288731018518</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45970.288731018518</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45970.288731018518</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45970.288731018518</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45970.288731018518</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45970.288731018518</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45970.288731018518</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45970.288731018518</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45970.288731018518</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45970.288731018518</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45970.288731018518</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45970.288731018518</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45970.288731018518</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45970.288731018518</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45970.288731018518</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45970.288731018518</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45970.288731018518</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45970.288731018518</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45970.288731018518</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45970.288731018518</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45970.288731018518</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45970.288731018518</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45970.288731018518</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45970.288731018518</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45970.288731018518</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45970.288731018518</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45970.288731018518</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45970.288731018518</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45970.288731018518</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45970.288731018518</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45970.288731018518</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45970.288731018518</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45970.288731018518</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45970.288731018518</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45970.288731018518</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45970.288731018518</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45970.288731018518</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45970.288731018518</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45970.288731018518</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45970.288731018518</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45970.288731018518</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45970.288731018518</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45970.288731018518</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45970.288731018518</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45970.288731018518</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45970.288731018518</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45970.288731018518</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45970.288731018518</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45970.288731018518</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45970.288731018518</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45970.288731018518</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45970.288731018518</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45970.288731018518</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45970.288731018518</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45970.288731018518</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45970.288731018518</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45970.288731018518</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45970.288731018518</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45970.288731018518</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45970.288731018518</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45970.288731018518</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45970.288731018518</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45970.288731018518</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45970.288731018518</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45970.288731018518</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45970.288731018518</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45970.288731018518</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45970.288731018518</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45970.288731018518</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45970.288731018518</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45970.288731018518</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45970.288731018518</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45970.288731018518</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45970.288731018518</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45970.288731018518</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45970.288731018518</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45970.288731018518</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45970.288731018518</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45970.288731018518</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45970.288731018518</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45970.288731018518</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45970.288731018518</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45970.288731018518</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45970.288731018518</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45970.288731018518</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45970.288731018518</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45970.288731018518</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45970.288731018518</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45970.288731018518</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45970.288731018518</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45970.288731018518</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45970.288731018518</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45970.288731018518</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45970.288731018518</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45970.288731018518</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45970.288731018518</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45970.288731018518</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45970.288731018518</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45970.288731018518</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45970.288731018518</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45970.288731018518</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45970.288731018518</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45970.288731018518</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45970.288731018518</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45970.288731018518</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45970.288731018518</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45970.288731018518</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45970.288731018518</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45970.288731018518</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45970.288731018518</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45970.288731018518</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45970.288731018518</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45970.288731018518</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45970.288731018518</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45970.288731018518</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45970.288731018518</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45970.288731018518</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45970.288731018518</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45970.288731018518</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45970.288731018518</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45970.288731018518</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45970.288731018518</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45970.288731018518</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45970.288731018518</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45970.288731018518</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45970.288731018518</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45970.288731018518</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45970.288731018518</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45970.288731018518</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45970.288731018518</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45970.288731018518</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45970.288731018518</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45970.288731018518</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45970.288731018518</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45970.288731018518</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45970.288731018518</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45970.288731018518</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45970.288731018518</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45970.288731018518</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45970.288731018518</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45970.288731018518</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2025-11-09T03:56:10Z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