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3"/>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8726" documentId="120_S{2AC9BD13-BADA-5192-A53E-5A8FF88502F6}" xr6:coauthVersionLast="47" xr6:coauthVersionMax="47" xr10:uidLastSave="{C77CC786-7D70-41FC-A47A-48F75D3EADD8}"/>
  <bookViews>
    <workbookView xWindow="-120" yWindow="-120" windowWidth="38640" windowHeight="21120"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7" i="4"/>
  <c r="I7" i="4"/>
  <c r="J7" i="4"/>
  <c r="L3" i="4"/>
  <c r="L4" i="4"/>
  <c r="L5" i="4"/>
  <c r="L6" i="4"/>
  <c r="L7" i="4"/>
  <c r="L8" i="4"/>
  <c r="L9" i="4"/>
  <c r="B9" i="2"/>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B209" i="1"/>
  <c r="G209" i="1"/>
  <c r="I209" i="1"/>
  <c r="J209" i="1"/>
  <c r="L209" i="1"/>
  <c r="B210" i="1"/>
  <c r="G210" i="1"/>
  <c r="I210" i="1"/>
  <c r="J210" i="1"/>
  <c r="L210" i="1"/>
  <c r="B211" i="1"/>
  <c r="G211" i="1"/>
  <c r="I211" i="1"/>
  <c r="J211" i="1"/>
  <c r="L211" i="1"/>
  <c r="B212" i="1"/>
  <c r="G212" i="1"/>
  <c r="I212" i="1"/>
  <c r="J212" i="1"/>
  <c r="L212" i="1"/>
  <c r="B213" i="1"/>
  <c r="G213" i="1"/>
  <c r="I213" i="1"/>
  <c r="J213" i="1"/>
  <c r="L213" i="1"/>
  <c r="B214" i="1"/>
  <c r="G214" i="1"/>
  <c r="I214" i="1"/>
  <c r="J214" i="1"/>
  <c r="L214" i="1"/>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L6" i="5"/>
  <c r="L7" i="5"/>
  <c r="L8" i="5"/>
  <c r="L9" i="5"/>
  <c r="L10" i="5"/>
  <c r="L11" i="5"/>
  <c r="J6" i="5"/>
  <c r="J7" i="5"/>
  <c r="J8" i="5"/>
  <c r="J9" i="5"/>
  <c r="J10" i="5"/>
  <c r="J11" i="5"/>
  <c r="I6" i="5"/>
  <c r="I7" i="5"/>
  <c r="I8" i="5"/>
  <c r="I9" i="5"/>
  <c r="I10" i="5"/>
  <c r="I11" i="5"/>
  <c r="B6" i="5"/>
  <c r="B7" i="5"/>
  <c r="B8" i="5"/>
  <c r="B9" i="5"/>
  <c r="B10" i="5"/>
  <c r="B11" i="5"/>
  <c r="G6" i="5"/>
  <c r="G7" i="5"/>
  <c r="G8" i="5"/>
  <c r="G9" i="5"/>
  <c r="G10" i="5"/>
  <c r="G11" i="5"/>
  <c r="D10" i="3"/>
  <c r="D7" i="3"/>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L434" i="9"/>
  <c r="L435" i="9"/>
  <c r="L436" i="9"/>
  <c r="L437" i="9"/>
  <c r="L438" i="9"/>
  <c r="L439" i="9"/>
  <c r="L440" i="9"/>
  <c r="L441" i="9"/>
  <c r="L442" i="9"/>
  <c r="L443" i="9"/>
  <c r="L444" i="9"/>
  <c r="L445" i="9"/>
  <c r="L446" i="9"/>
  <c r="L447" i="9"/>
  <c r="L448" i="9"/>
  <c r="L449" i="9"/>
  <c r="L450" i="9"/>
  <c r="L451" i="9"/>
  <c r="L452" i="9"/>
  <c r="L453" i="9"/>
  <c r="L454" i="9"/>
  <c r="L455" i="9"/>
  <c r="L456" i="9"/>
  <c r="L457" i="9"/>
  <c r="L458" i="9"/>
  <c r="L459" i="9"/>
  <c r="L460" i="9"/>
  <c r="L461" i="9"/>
  <c r="L462" i="9"/>
  <c r="L463" i="9"/>
  <c r="L464" i="9"/>
  <c r="L465" i="9"/>
  <c r="L466" i="9"/>
  <c r="L467"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J434" i="9"/>
  <c r="J435" i="9"/>
  <c r="J436" i="9"/>
  <c r="J437" i="9"/>
  <c r="J438" i="9"/>
  <c r="J439" i="9"/>
  <c r="J440" i="9"/>
  <c r="J441" i="9"/>
  <c r="J442" i="9"/>
  <c r="J443" i="9"/>
  <c r="J444" i="9"/>
  <c r="J445" i="9"/>
  <c r="J446" i="9"/>
  <c r="J447" i="9"/>
  <c r="J448" i="9"/>
  <c r="J449" i="9"/>
  <c r="J450" i="9"/>
  <c r="J451" i="9"/>
  <c r="J452" i="9"/>
  <c r="J453" i="9"/>
  <c r="J454" i="9"/>
  <c r="J455" i="9"/>
  <c r="J456" i="9"/>
  <c r="J457" i="9"/>
  <c r="J458" i="9"/>
  <c r="J459" i="9"/>
  <c r="J460" i="9"/>
  <c r="J461" i="9"/>
  <c r="J462" i="9"/>
  <c r="J463" i="9"/>
  <c r="J464" i="9"/>
  <c r="J465" i="9"/>
  <c r="J466" i="9"/>
  <c r="J467"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I434" i="9"/>
  <c r="I435" i="9"/>
  <c r="I436" i="9"/>
  <c r="I437" i="9"/>
  <c r="I438" i="9"/>
  <c r="I439" i="9"/>
  <c r="I440" i="9"/>
  <c r="I441" i="9"/>
  <c r="I442" i="9"/>
  <c r="I443" i="9"/>
  <c r="I444" i="9"/>
  <c r="I445" i="9"/>
  <c r="I446" i="9"/>
  <c r="I447" i="9"/>
  <c r="I448" i="9"/>
  <c r="I449" i="9"/>
  <c r="I450" i="9"/>
  <c r="I451" i="9"/>
  <c r="I452" i="9"/>
  <c r="I453" i="9"/>
  <c r="I454" i="9"/>
  <c r="I455" i="9"/>
  <c r="I456" i="9"/>
  <c r="I457" i="9"/>
  <c r="I458" i="9"/>
  <c r="I459" i="9"/>
  <c r="I460" i="9"/>
  <c r="I461" i="9"/>
  <c r="I462" i="9"/>
  <c r="I463" i="9"/>
  <c r="I464" i="9"/>
  <c r="I465" i="9"/>
  <c r="I466" i="9"/>
  <c r="I467"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G434" i="9"/>
  <c r="G435" i="9"/>
  <c r="G436" i="9"/>
  <c r="G437" i="9"/>
  <c r="G438" i="9"/>
  <c r="G439" i="9"/>
  <c r="G440" i="9"/>
  <c r="G441" i="9"/>
  <c r="G442" i="9"/>
  <c r="G443" i="9"/>
  <c r="G444" i="9"/>
  <c r="G445" i="9"/>
  <c r="G446" i="9"/>
  <c r="G447" i="9"/>
  <c r="G448" i="9"/>
  <c r="G449" i="9"/>
  <c r="G450" i="9"/>
  <c r="G451" i="9"/>
  <c r="G452" i="9"/>
  <c r="G453" i="9"/>
  <c r="G454" i="9"/>
  <c r="G455" i="9"/>
  <c r="G456" i="9"/>
  <c r="G457" i="9"/>
  <c r="G458" i="9"/>
  <c r="G459" i="9"/>
  <c r="G460" i="9"/>
  <c r="G461" i="9"/>
  <c r="G462" i="9"/>
  <c r="G463" i="9"/>
  <c r="G464" i="9"/>
  <c r="G465" i="9"/>
  <c r="G466" i="9"/>
  <c r="G467"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B434" i="9"/>
  <c r="B435" i="9"/>
  <c r="B436" i="9"/>
  <c r="B437" i="9"/>
  <c r="B438" i="9"/>
  <c r="B439" i="9"/>
  <c r="B440" i="9"/>
  <c r="B441" i="9"/>
  <c r="B442" i="9"/>
  <c r="B443" i="9"/>
  <c r="B444" i="9"/>
  <c r="B445" i="9"/>
  <c r="B446" i="9"/>
  <c r="B447" i="9"/>
  <c r="B448" i="9"/>
  <c r="B449" i="9"/>
  <c r="B450" i="9"/>
  <c r="B451" i="9"/>
  <c r="B452" i="9"/>
  <c r="B453" i="9"/>
  <c r="B454" i="9"/>
  <c r="B455" i="9"/>
  <c r="B456" i="9"/>
  <c r="B457" i="9"/>
  <c r="B458" i="9"/>
  <c r="B459" i="9"/>
  <c r="B460" i="9"/>
  <c r="B461" i="9"/>
  <c r="B462" i="9"/>
  <c r="B463" i="9"/>
  <c r="B464" i="9"/>
  <c r="B465" i="9"/>
  <c r="B466" i="9"/>
  <c r="B467" i="9"/>
  <c r="B3" i="1"/>
  <c r="G3" i="1"/>
  <c r="I3" i="1"/>
  <c r="J3" i="1"/>
  <c r="L3" i="1"/>
  <c r="B4" i="1"/>
  <c r="G4" i="1"/>
  <c r="I4" i="1"/>
  <c r="J4" i="1"/>
  <c r="L4" i="1"/>
  <c r="B5" i="1"/>
  <c r="G5" i="1"/>
  <c r="I5" i="1"/>
  <c r="J5" i="1"/>
  <c r="L5" i="1"/>
  <c r="B6" i="1"/>
  <c r="G6" i="1"/>
  <c r="I6" i="1"/>
  <c r="J6" i="1"/>
  <c r="L6" i="1"/>
  <c r="D3" i="3"/>
  <c r="D6" i="3"/>
  <c r="D8" i="3"/>
  <c r="D9"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G2" i="1"/>
  <c r="G5" i="5"/>
  <c r="G3" i="4"/>
  <c r="I3" i="4"/>
  <c r="J3" i="4"/>
  <c r="G4" i="4"/>
  <c r="I4" i="4"/>
  <c r="J4" i="4"/>
  <c r="G5" i="4"/>
  <c r="I5" i="4"/>
  <c r="J5" i="4"/>
  <c r="G6" i="4"/>
  <c r="I6" i="4"/>
  <c r="J6" i="4"/>
  <c r="G8" i="4"/>
  <c r="I8" i="4"/>
  <c r="J8" i="4"/>
  <c r="B9" i="4"/>
  <c r="G9" i="4"/>
  <c r="I9" i="4"/>
  <c r="J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G2" i="4"/>
  <c r="B4" i="2"/>
  <c r="G4" i="2"/>
  <c r="I4" i="2"/>
  <c r="J4" i="2"/>
  <c r="L4" i="2"/>
  <c r="B5" i="2"/>
  <c r="G5" i="2"/>
  <c r="I5" i="2"/>
  <c r="J5" i="2"/>
  <c r="L5" i="2"/>
  <c r="B6" i="2"/>
  <c r="G6" i="2"/>
  <c r="I6" i="2"/>
  <c r="J6" i="2"/>
  <c r="L6" i="2"/>
  <c r="B7" i="2"/>
  <c r="G7" i="2"/>
  <c r="I7" i="2"/>
  <c r="J7" i="2"/>
  <c r="L7" i="2"/>
  <c r="B8" i="2"/>
  <c r="G8" i="2"/>
  <c r="I8" i="2"/>
  <c r="J8" i="2"/>
  <c r="L8"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alcChain>
</file>

<file path=xl/sharedStrings.xml><?xml version="1.0" encoding="utf-8"?>
<sst xmlns="http://schemas.openxmlformats.org/spreadsheetml/2006/main" count="181587" uniqueCount="39208">
  <si>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</si>
  <si>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</si>
  <si>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</si>
  <si>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</si>
  <si>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</si>
  <si>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</si>
  <si>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</si>
  <si>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</si>
  <si>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</si>
  <si>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</si>
  <si>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</si>
  <si>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</si>
  <si>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</si>
  <si>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</si>
  <si>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</si>
  <si>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</si>
  <si>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</si>
  <si>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</si>
  <si>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</si>
  <si>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</si>
  <si>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</si>
  <si>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</si>
  <si>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</si>
  <si>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</si>
  <si>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</si>
  <si>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</si>
  <si>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</si>
  <si>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</si>
  <si>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</si>
  <si>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</si>
  <si>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</si>
  <si>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</si>
  <si>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</si>
  <si>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</si>
  <si>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</si>
  <si>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</si>
  <si>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</si>
  <si>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</si>
  <si>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</si>
  <si>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</si>
  <si>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</si>
  <si>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</si>
  <si>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</si>
  <si>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</si>
  <si>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</si>
  <si>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</si>
  <si>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</si>
  <si>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</si>
  <si>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</si>
  <si>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</si>
  <si>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</si>
  <si>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</si>
  <si>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</si>
  <si>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</si>
  <si>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</si>
  <si>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</si>
  <si>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</si>
  <si>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</si>
  <si>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</si>
  <si>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</si>
  <si>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</si>
  <si>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</si>
  <si>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</si>
  <si>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</si>
  <si>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</si>
  <si>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</si>
  <si>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</si>
  <si>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</si>
  <si>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</si>
  <si>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</si>
  <si>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</si>
  <si>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</si>
  <si>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</si>
  <si>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</si>
  <si>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</si>
  <si>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</si>
  <si>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</si>
  <si>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</si>
  <si>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</si>
  <si>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</si>
  <si>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</si>
  <si>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</si>
  <si>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</si>
  <si>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</si>
  <si>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</si>
  <si>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</si>
  <si>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</si>
  <si>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</si>
  <si>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</si>
  <si>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</si>
  <si>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</si>
  <si>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</si>
  <si>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</si>
  <si>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</si>
  <si>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</si>
  <si>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</si>
  <si>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</si>
  <si>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</si>
  <si>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</si>
  <si>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</si>
  <si>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</si>
  <si>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</si>
  <si>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</si>
  <si>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</si>
  <si>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</si>
  <si>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</si>
  <si>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</si>
  <si>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</si>
  <si>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</si>
  <si>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</si>
  <si>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</si>
  <si>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</si>
  <si>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</si>
  <si>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</si>
  <si>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</si>
  <si>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</si>
  <si>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</si>
  <si>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</si>
  <si>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</si>
  <si>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</si>
  <si>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</si>
  <si>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</si>
  <si>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</si>
  <si>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</si>
  <si>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</si>
  <si>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</si>
  <si>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</si>
  <si>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</si>
  <si>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</si>
  <si>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</si>
  <si>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</si>
  <si>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</si>
  <si>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</si>
  <si>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</si>
  <si>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</si>
  <si>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</si>
  <si>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</si>
  <si>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</si>
  <si>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</si>
  <si>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</si>
  <si>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</si>
  <si>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</si>
  <si>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</si>
  <si>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</si>
  <si>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</si>
  <si>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</si>
  <si>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</si>
  <si>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</si>
  <si>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</si>
  <si>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</si>
  <si>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</si>
  <si>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</si>
  <si>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</si>
  <si>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</si>
  <si>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</si>
  <si>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</si>
  <si>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</si>
  <si>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</si>
  <si>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</si>
  <si>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</si>
  <si>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</si>
  <si>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</si>
  <si>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</si>
  <si>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</si>
  <si>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</si>
  <si>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</si>
  <si>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</si>
  <si>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</si>
  <si>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</si>
  <si>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</si>
  <si>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</si>
  <si>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</si>
  <si>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</si>
  <si>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</si>
  <si>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</si>
  <si>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</si>
  <si>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</si>
  <si>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</si>
  <si>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</si>
  <si>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</si>
  <si>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</si>
  <si>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</si>
  <si>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</si>
  <si>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</si>
  <si>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</si>
  <si>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</si>
  <si>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</si>
  <si>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</si>
  <si>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</si>
  <si>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</si>
  <si>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</si>
  <si>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</si>
  <si>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</si>
  <si>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</si>
  <si>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</si>
  <si>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</si>
  <si>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</si>
  <si>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</si>
  <si>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</si>
  <si>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</si>
  <si>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</si>
  <si>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</si>
  <si>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</si>
  <si>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</si>
  <si>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</si>
  <si>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</si>
  <si>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</si>
  <si>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</si>
  <si>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</si>
  <si>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</si>
  <si>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</si>
  <si>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</si>
  <si>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</si>
  <si>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</si>
  <si>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</si>
  <si>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</si>
  <si>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</si>
  <si>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</si>
  <si>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</si>
  <si>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</si>
  <si>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</si>
  <si>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</si>
  <si>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</si>
  <si>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</si>
  <si>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</si>
  <si>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</si>
  <si>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</si>
  <si>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</si>
  <si>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</si>
  <si>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</si>
  <si>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</si>
  <si>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</si>
  <si>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</si>
  <si>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</si>
  <si>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</si>
  <si>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</si>
  <si>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</si>
  <si>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</si>
  <si>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</si>
  <si>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</si>
  <si>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</si>
  <si>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</si>
  <si>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</si>
  <si>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</si>
  <si>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</si>
  <si>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</si>
  <si>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</si>
  <si>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</si>
  <si>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</si>
  <si>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</si>
  <si>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</si>
  <si>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</si>
  <si>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</si>
  <si>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</si>
  <si>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</si>
  <si>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</si>
  <si>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</si>
  <si>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</si>
  <si>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</si>
  <si>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</si>
  <si>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</si>
  <si>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</si>
  <si>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</si>
  <si>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</si>
  <si>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</si>
  <si>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</si>
  <si>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</si>
  <si>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</si>
  <si>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</si>
  <si>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</si>
  <si>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</si>
  <si>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</si>
  <si>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</si>
  <si>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</si>
  <si>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</si>
  <si>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</si>
  <si>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</si>
  <si>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</si>
  <si>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</si>
  <si>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</si>
  <si>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</si>
  <si>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</si>
  <si>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</si>
  <si>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</si>
  <si>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</si>
  <si>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</si>
  <si>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</si>
  <si>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</si>
  <si>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</si>
  <si>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</si>
  <si>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</si>
  <si>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</si>
  <si>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</si>
  <si>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</si>
  <si>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</si>
  <si>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</si>
  <si>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</si>
  <si>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</si>
  <si>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</si>
  <si>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</si>
  <si>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</si>
  <si>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</si>
  <si>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</si>
  <si>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</si>
  <si>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</si>
  <si>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</si>
  <si>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</si>
  <si>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</si>
  <si>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</si>
  <si>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</si>
  <si>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</si>
  <si>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</si>
  <si>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</si>
  <si>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</si>
  <si>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</si>
  <si>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</si>
  <si>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</si>
  <si>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</si>
  <si>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</si>
  <si>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</si>
  <si>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</si>
  <si>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</si>
  <si>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</si>
  <si>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</si>
  <si>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</si>
  <si>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</si>
  <si>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</si>
  <si>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</si>
  <si>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</si>
  <si>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</si>
  <si>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</si>
  <si>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</si>
  <si>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</si>
  <si>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</si>
  <si>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</si>
  <si>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</si>
  <si>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</si>
  <si>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</si>
  <si>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</si>
  <si>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</si>
  <si>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</si>
  <si>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</si>
  <si>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</si>
  <si>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</si>
  <si>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</si>
  <si>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</si>
  <si>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</si>
  <si>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</si>
  <si>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</si>
  <si>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</si>
  <si>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</si>
  <si>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</si>
  <si>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</si>
  <si>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</si>
  <si>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</si>
  <si>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</si>
  <si>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</si>
  <si>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</si>
  <si>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</si>
  <si>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</si>
  <si>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</si>
  <si>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</si>
  <si>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</si>
  <si>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</si>
  <si>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</si>
  <si>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</si>
  <si>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</si>
  <si>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</si>
  <si>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</si>
  <si>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</si>
  <si>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</si>
  <si>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</si>
  <si>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</si>
  <si>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</si>
  <si>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</si>
  <si>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</si>
  <si>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</si>
  <si>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</si>
  <si>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</si>
  <si>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</si>
  <si>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</si>
  <si>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</si>
  <si>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</si>
  <si>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</si>
  <si>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</si>
  <si>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</si>
  <si>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</si>
  <si>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</si>
  <si>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</si>
  <si>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</si>
  <si>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</si>
  <si>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</si>
  <si>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</si>
  <si>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</si>
  <si>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</si>
  <si>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</si>
  <si>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</si>
  <si>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</si>
  <si>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</si>
  <si>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</si>
  <si>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</si>
  <si>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</si>
  <si>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</si>
  <si>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</si>
  <si>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</si>
  <si>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</si>
  <si>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</si>
  <si>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</si>
  <si>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</si>
  <si>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</si>
  <si>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</si>
  <si>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</si>
  <si>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</si>
  <si>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</si>
  <si>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</si>
  <si>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</si>
  <si>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</si>
  <si>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</si>
  <si>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</si>
  <si>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</si>
  <si>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</si>
  <si>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</si>
  <si>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</si>
  <si>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</si>
  <si>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</si>
  <si>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</si>
  <si>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</si>
  <si>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</si>
  <si>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</si>
  <si>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</si>
  <si>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</si>
  <si>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</si>
  <si>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</si>
  <si>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</si>
  <si>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</si>
  <si>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</si>
  <si>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</si>
  <si>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</si>
  <si>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</si>
  <si>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</si>
  <si>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</si>
  <si>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</si>
  <si>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</si>
  <si>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</si>
  <si>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</si>
  <si>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</si>
  <si>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</si>
  <si>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</si>
  <si>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</si>
  <si>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</si>
  <si>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</si>
  <si>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</si>
  <si>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</si>
  <si>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</si>
  <si>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</si>
  <si>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</si>
  <si>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</si>
  <si>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</si>
  <si>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</si>
  <si>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</si>
  <si>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</si>
  <si>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</si>
  <si>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</si>
  <si>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</si>
  <si>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</si>
  <si>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</si>
  <si>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</si>
  <si>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</si>
  <si>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</si>
  <si>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</si>
  <si>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</si>
  <si>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</si>
  <si>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</si>
  <si>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</si>
  <si>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</si>
  <si>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</si>
  <si>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</si>
  <si>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</si>
  <si>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</si>
  <si>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</si>
  <si>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</si>
  <si>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</si>
  <si>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</si>
  <si>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</si>
  <si>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</si>
  <si>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</si>
  <si>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</si>
  <si>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</si>
  <si>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</si>
  <si>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</si>
  <si>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</si>
  <si>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</si>
  <si>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</si>
  <si>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</si>
  <si>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</si>
  <si>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</si>
  <si>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</si>
  <si>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</si>
  <si>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</si>
  <si>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</si>
  <si>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</si>
  <si>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</si>
  <si>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</si>
  <si>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</si>
  <si>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</si>
  <si>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</si>
  <si>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</si>
  <si>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</si>
  <si>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</si>
  <si>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</si>
  <si>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</si>
  <si>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</si>
  <si>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</si>
  <si>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</si>
  <si>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</si>
  <si>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</si>
  <si>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</si>
  <si>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</si>
  <si>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</si>
  <si>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</si>
  <si>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</si>
  <si>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</si>
  <si>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</si>
  <si>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</si>
  <si>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</si>
  <si>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</si>
  <si>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</si>
  <si>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</si>
  <si>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</si>
  <si>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</si>
  <si>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</si>
  <si>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</si>
  <si>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</si>
  <si>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</si>
  <si>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</si>
  <si>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</si>
  <si>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</si>
  <si>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</si>
  <si>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</si>
  <si>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</si>
  <si>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</si>
  <si>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</si>
  <si>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</si>
  <si>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</si>
  <si>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</si>
  <si>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</si>
  <si>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</si>
  <si>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</si>
  <si>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</si>
  <si>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</si>
  <si>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</si>
  <si>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</si>
  <si>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</si>
  <si>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</si>
  <si>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</si>
  <si>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</si>
  <si>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</si>
  <si>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</si>
  <si>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</si>
  <si>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</si>
  <si>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</si>
  <si>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</si>
  <si>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</si>
  <si>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</si>
  <si>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</si>
  <si>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</si>
  <si>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</si>
  <si>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</si>
  <si>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</si>
  <si>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</si>
  <si>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</si>
  <si>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</si>
  <si>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</si>
  <si>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</si>
  <si>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</si>
  <si>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</si>
  <si>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</si>
  <si>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</si>
  <si>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</si>
  <si>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</si>
  <si>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</si>
  <si>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</si>
  <si>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</si>
  <si>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</si>
  <si>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</si>
  <si>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</si>
  <si>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</si>
  <si>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</si>
  <si>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</si>
  <si>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</si>
  <si>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</si>
  <si>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</si>
  <si>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</si>
  <si>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</si>
  <si>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</si>
  <si>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</si>
  <si>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</si>
  <si>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</si>
  <si>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</si>
  <si>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</si>
  <si>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</si>
  <si>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</si>
  <si>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</si>
  <si>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</si>
  <si>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</si>
  <si>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</si>
  <si>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</si>
  <si>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</si>
  <si>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</si>
  <si>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</si>
  <si>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</si>
  <si>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</si>
  <si>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</si>
  <si>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</si>
  <si>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</si>
  <si>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</si>
  <si>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</si>
  <si>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</si>
  <si>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</si>
  <si>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</si>
  <si>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</si>
  <si>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</si>
  <si>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</si>
  <si>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</si>
  <si>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</si>
  <si>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</si>
  <si>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</si>
  <si>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</si>
  <si>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</si>
  <si>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</si>
  <si>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</si>
  <si>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</si>
  <si>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</si>
  <si>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</si>
  <si>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</si>
  <si>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</si>
  <si>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</si>
  <si>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</si>
  <si>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</si>
  <si>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</si>
  <si>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</si>
  <si>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</si>
  <si>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</si>
  <si>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</si>
  <si>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</si>
  <si>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</si>
  <si>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</si>
  <si>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</si>
  <si>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</si>
  <si>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</si>
  <si>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</si>
  <si>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</si>
  <si>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</si>
  <si>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</si>
  <si>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</si>
  <si>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</si>
  <si>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</si>
  <si>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</si>
  <si>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</si>
  <si>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</si>
  <si>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</si>
  <si>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</si>
  <si>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</si>
  <si>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</si>
  <si>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</si>
  <si>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</si>
  <si>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</si>
  <si>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</si>
  <si>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</si>
  <si>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</si>
  <si>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</si>
  <si>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</si>
  <si>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</si>
  <si>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</si>
  <si>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</si>
  <si>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</si>
  <si>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</si>
  <si>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</si>
  <si>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</si>
  <si>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</si>
  <si>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</si>
  <si>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</si>
  <si>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</si>
  <si>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</si>
  <si>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</si>
  <si>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</si>
  <si>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</si>
  <si>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</si>
  <si>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</si>
  <si>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</si>
  <si>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</si>
  <si>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</si>
  <si>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</si>
  <si>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</si>
  <si>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</si>
  <si>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</si>
  <si>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</si>
  <si>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</si>
  <si>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</si>
  <si>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</si>
  <si>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</si>
  <si>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</si>
  <si>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</si>
  <si>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</si>
  <si>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</si>
  <si>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</si>
  <si>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</si>
  <si>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</si>
  <si>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</si>
  <si>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</si>
  <si>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</si>
  <si>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</si>
  <si>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</si>
  <si>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</si>
  <si>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</si>
  <si>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</si>
  <si>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</si>
  <si>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</si>
  <si>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</si>
  <si>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</si>
  <si>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</si>
  <si>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</si>
  <si>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</si>
  <si>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</si>
  <si>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</si>
  <si>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</si>
  <si>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</si>
  <si>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</si>
  <si>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</si>
  <si>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</si>
  <si>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</si>
  <si>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</si>
  <si>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</si>
  <si>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</si>
  <si>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</si>
  <si>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</si>
  <si>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</si>
  <si>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</si>
  <si>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</si>
  <si>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</si>
  <si>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</si>
  <si>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</si>
  <si>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</si>
  <si>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</si>
  <si>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</si>
  <si>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</si>
  <si>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</si>
  <si>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</si>
  <si>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</si>
  <si>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</si>
  <si>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</si>
  <si>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</si>
  <si>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</si>
  <si>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</si>
  <si>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</si>
  <si>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</si>
  <si>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</si>
  <si>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</si>
  <si>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</si>
  <si>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</si>
  <si>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</si>
  <si>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</si>
  <si>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</si>
  <si>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</si>
  <si>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</si>
  <si>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</si>
  <si>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</si>
  <si>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</si>
  <si>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</si>
  <si>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</si>
  <si>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</si>
  <si>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</si>
  <si>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</si>
  <si>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</si>
  <si>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</si>
  <si>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</si>
  <si>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</si>
  <si>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</si>
  <si>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</si>
  <si>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</si>
  <si>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</si>
  <si>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</si>
  <si>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</si>
  <si>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</si>
  <si>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</si>
  <si>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</si>
  <si>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</si>
  <si>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</si>
  <si>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</si>
  <si>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</si>
  <si>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</si>
  <si>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</si>
  <si>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</si>
  <si>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</si>
  <si>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</si>
  <si>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</si>
  <si>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</si>
  <si>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</si>
  <si>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</si>
  <si>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</si>
  <si>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</si>
  <si>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</si>
  <si>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</si>
  <si>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</si>
  <si>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</si>
  <si>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</si>
  <si>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</si>
  <si>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</si>
  <si>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</si>
  <si>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</si>
  <si>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</si>
  <si>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</si>
  <si>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</si>
  <si>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</si>
  <si>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</si>
  <si>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</si>
  <si>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</si>
  <si>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</si>
  <si>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</si>
  <si>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</si>
  <si>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</si>
  <si>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</si>
  <si>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</si>
  <si>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</si>
  <si>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</si>
  <si>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</si>
  <si>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</si>
  <si>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</si>
  <si>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</si>
  <si>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</si>
  <si>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</si>
  <si>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</si>
  <si>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</si>
  <si>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</si>
  <si>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</si>
  <si>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</si>
  <si>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</si>
  <si>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</si>
  <si>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</si>
  <si>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</si>
  <si>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</si>
  <si>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</si>
  <si>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</si>
  <si>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</si>
  <si>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</si>
  <si>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</si>
  <si>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</si>
  <si>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</si>
  <si>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</si>
  <si>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</si>
  <si>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</si>
  <si>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</si>
  <si>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</si>
  <si>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</si>
  <si>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</si>
  <si>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</si>
  <si>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</si>
  <si>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</si>
  <si>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</si>
  <si>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</si>
  <si>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</si>
  <si>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</si>
  <si>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</si>
  <si>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</si>
  <si>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</si>
  <si>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</si>
  <si>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</si>
  <si>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</si>
  <si>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</si>
  <si>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</si>
  <si>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</si>
  <si>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</si>
  <si>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</si>
  <si>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</si>
  <si>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</si>
  <si>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</si>
  <si>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</si>
  <si>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</si>
  <si>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</si>
  <si>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</si>
  <si>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</si>
  <si>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</si>
  <si>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</si>
  <si>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</si>
  <si>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</si>
  <si>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</si>
  <si>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</si>
  <si>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</si>
  <si>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</si>
  <si>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</si>
  <si>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</si>
  <si>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</si>
  <si>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</si>
  <si>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</si>
  <si>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</si>
  <si>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</si>
  <si>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</si>
  <si>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</si>
  <si>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</si>
  <si>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</si>
  <si>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</si>
  <si>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</si>
  <si>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</si>
  <si>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</si>
  <si>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</si>
  <si>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</si>
  <si>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</si>
  <si>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</si>
  <si>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</si>
  <si>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</si>
  <si>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</si>
  <si>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</si>
  <si>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</si>
  <si>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</si>
  <si>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</si>
  <si>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</si>
  <si>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</si>
  <si>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</si>
  <si>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</si>
  <si>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</si>
  <si>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</si>
  <si>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</si>
  <si>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</si>
  <si>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</si>
  <si>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</si>
  <si>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</si>
  <si>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</si>
  <si>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</si>
  <si>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</si>
  <si>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</si>
  <si>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</si>
  <si>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</si>
  <si>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</si>
  <si>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</si>
  <si>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</si>
  <si>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</si>
  <si>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</si>
  <si>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</si>
  <si>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</si>
  <si>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</si>
  <si>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</si>
  <si>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</si>
  <si>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</si>
  <si>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</si>
  <si>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</si>
  <si>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</si>
  <si>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</si>
  <si>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</si>
  <si>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</si>
  <si>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</si>
  <si>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</si>
  <si>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</si>
  <si>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</si>
  <si>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</si>
  <si>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</si>
  <si>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</si>
  <si>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</si>
  <si>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</si>
  <si>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</si>
  <si>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</si>
  <si>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</si>
  <si>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</si>
  <si>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</si>
  <si>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</si>
  <si>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</si>
  <si>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</si>
  <si>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</si>
  <si>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</si>
  <si>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</si>
  <si>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</si>
  <si>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</si>
  <si>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</si>
  <si>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</si>
  <si>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</si>
  <si>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</si>
  <si>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</si>
  <si>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</si>
  <si>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</si>
  <si>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</si>
  <si>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</si>
  <si>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</si>
  <si>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</si>
  <si>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</si>
  <si>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</si>
  <si>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</si>
  <si>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</si>
  <si>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</si>
  <si>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</si>
  <si>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</si>
  <si>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</si>
  <si>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</si>
  <si>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</si>
  <si>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</si>
  <si>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</si>
  <si>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</si>
  <si>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</si>
  <si>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</si>
  <si>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</si>
  <si>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</si>
  <si>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</si>
  <si>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</si>
  <si>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</si>
  <si>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</si>
  <si>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</si>
  <si>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</si>
  <si>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</si>
  <si>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</si>
  <si>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</si>
  <si>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</si>
  <si>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</si>
  <si>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</si>
  <si>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</si>
  <si>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</si>
  <si>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</si>
  <si>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</si>
  <si>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</si>
  <si>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</si>
  <si>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</si>
  <si>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</si>
  <si>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</si>
  <si>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</si>
  <si>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</si>
  <si>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</si>
  <si>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</si>
  <si>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</si>
  <si>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</si>
  <si>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</si>
  <si>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</si>
  <si>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</si>
  <si>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</si>
  <si>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</si>
  <si>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</si>
  <si>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</si>
  <si>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</si>
  <si>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</si>
  <si>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</si>
  <si>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</si>
  <si>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</si>
  <si>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</si>
  <si>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</si>
  <si>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</si>
  <si>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</si>
  <si>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</si>
  <si>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</si>
  <si>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</si>
  <si>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</si>
  <si>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</si>
  <si>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</si>
  <si>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</si>
  <si>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</si>
  <si>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</si>
  <si>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</si>
  <si>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</si>
  <si>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</si>
  <si>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</si>
  <si>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</si>
  <si>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</si>
  <si>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</si>
  <si>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</si>
  <si>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</si>
  <si>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</si>
  <si>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</si>
  <si>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</si>
  <si>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</si>
  <si>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</si>
  <si>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</si>
  <si>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</si>
  <si>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</si>
  <si>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</si>
  <si>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</si>
  <si>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</si>
  <si>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</si>
  <si>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</si>
  <si>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</si>
  <si>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</si>
  <si>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</si>
  <si>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</si>
  <si>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</si>
  <si>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</si>
  <si>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</si>
  <si>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</si>
  <si>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</si>
  <si>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</si>
  <si>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</si>
  <si>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</si>
  <si>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</si>
  <si>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</si>
  <si>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</si>
  <si>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</si>
  <si>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</si>
  <si>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</si>
  <si>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</si>
  <si>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</si>
  <si>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</si>
  <si>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</si>
  <si>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</si>
  <si>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</si>
  <si>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</si>
  <si>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</si>
  <si>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</si>
  <si>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</si>
  <si>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</si>
  <si>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</si>
  <si>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</si>
  <si>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</si>
  <si>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</si>
  <si>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</si>
  <si>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</si>
  <si>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</si>
  <si>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</si>
  <si>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</si>
  <si>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</si>
  <si>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</si>
  <si>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</si>
  <si>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</si>
  <si>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</si>
  <si>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</si>
  <si>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</si>
  <si>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</si>
  <si>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</si>
  <si>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</si>
  <si>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</si>
  <si>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</si>
  <si>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</si>
  <si>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</si>
  <si>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</si>
  <si>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</si>
  <si>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</si>
  <si>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</si>
  <si>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</si>
  <si>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</si>
  <si>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</si>
  <si>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</si>
  <si>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</si>
  <si>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</si>
  <si>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</si>
  <si>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</si>
  <si>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</si>
  <si>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</si>
  <si>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</si>
  <si>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</si>
  <si>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</si>
  <si>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</si>
  <si>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</si>
  <si>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</si>
  <si>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</si>
  <si>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</si>
  <si>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</si>
  <si>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</si>
  <si>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</si>
  <si>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</si>
  <si>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</si>
  <si>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</si>
  <si>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</si>
  <si>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</si>
  <si>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</si>
  <si>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</si>
  <si>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</si>
  <si>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</si>
  <si>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</si>
  <si>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</si>
  <si>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</si>
  <si>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</si>
  <si>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</si>
  <si>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</si>
  <si>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</si>
  <si>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</si>
  <si>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</si>
  <si>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</si>
  <si>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</si>
  <si>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</si>
  <si>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</si>
  <si>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</si>
  <si>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</si>
  <si>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</si>
  <si>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</si>
  <si>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</si>
  <si>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</si>
  <si>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</si>
  <si>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</si>
  <si>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</si>
  <si>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</si>
  <si>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</si>
  <si>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</si>
  <si>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</si>
  <si>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</si>
  <si>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</si>
  <si>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</si>
  <si>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</si>
  <si>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</si>
  <si>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</si>
  <si>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</si>
  <si>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</si>
  <si>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</si>
  <si>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</si>
  <si>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</si>
  <si>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</si>
  <si>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</si>
  <si>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</si>
  <si>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</si>
  <si>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</si>
  <si>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</si>
  <si>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</si>
  <si>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</si>
  <si>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</si>
  <si>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</si>
  <si>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</si>
  <si>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</si>
  <si>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</si>
  <si>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</si>
  <si>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</si>
  <si>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</si>
  <si>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</si>
  <si>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</si>
  <si>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</si>
  <si>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</si>
  <si>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</si>
  <si>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</si>
  <si>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</si>
  <si>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</si>
  <si>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</si>
  <si>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</si>
  <si>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</si>
  <si>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</si>
  <si>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</si>
  <si>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</si>
  <si>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</si>
  <si>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</si>
  <si>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</si>
  <si>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</si>
  <si>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</si>
  <si>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</si>
  <si>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</si>
  <si>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</si>
  <si>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</si>
  <si>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</si>
  <si>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</si>
  <si>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</si>
  <si>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</si>
  <si>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</si>
  <si>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</si>
  <si>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</si>
  <si>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</si>
  <si>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</si>
  <si>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</si>
  <si>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</si>
  <si>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</si>
  <si>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</si>
  <si>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</si>
  <si>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</si>
  <si>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</si>
  <si>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</si>
  <si>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</si>
  <si>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</si>
  <si>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</si>
  <si>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</si>
  <si>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</si>
  <si>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</si>
  <si>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</si>
  <si>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</si>
  <si>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</si>
  <si>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</si>
  <si>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</si>
  <si>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</si>
  <si>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</si>
  <si>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</si>
  <si>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</si>
  <si>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</si>
  <si>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</si>
  <si>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</si>
  <si>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</si>
  <si>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</si>
  <si>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</si>
  <si>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</si>
  <si>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</si>
  <si>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</si>
  <si>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</si>
  <si>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</si>
  <si>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</si>
  <si>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</si>
  <si>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</si>
  <si>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</si>
  <si>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</si>
  <si>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</si>
  <si>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</si>
  <si>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</si>
  <si>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</si>
  <si>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</si>
  <si>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</si>
  <si>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</si>
  <si>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</si>
  <si>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</si>
  <si>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</si>
  <si>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</si>
  <si>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</si>
  <si>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</si>
  <si>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</si>
  <si>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</si>
  <si>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</si>
  <si>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</si>
  <si>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</si>
  <si>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</si>
  <si>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</si>
  <si>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</si>
  <si>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</si>
  <si>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</si>
  <si>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</si>
  <si>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</si>
  <si>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</si>
  <si>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</si>
  <si>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</si>
  <si>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</si>
  <si>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</si>
  <si>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</si>
  <si>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</si>
  <si>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</si>
  <si>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</si>
  <si>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</si>
  <si>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</si>
  <si>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</si>
  <si>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</si>
  <si>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</si>
  <si>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</si>
  <si>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</si>
  <si>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</si>
  <si>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</si>
  <si>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</si>
  <si>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</si>
  <si>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</si>
  <si>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</si>
  <si>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</si>
  <si>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</si>
  <si>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</si>
  <si>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</si>
  <si>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</si>
  <si>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</si>
  <si>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</si>
  <si>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</si>
  <si>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</si>
  <si>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</si>
  <si>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</si>
  <si>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</si>
  <si>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</si>
  <si>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</si>
  <si>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</si>
  <si>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</si>
  <si>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</si>
  <si>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</si>
  <si>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</si>
  <si>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</si>
  <si>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</si>
  <si>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</si>
  <si>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</si>
  <si>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</si>
  <si>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</si>
  <si>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</si>
  <si>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</si>
  <si>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</si>
  <si>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</si>
  <si>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</si>
  <si>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</si>
  <si>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</si>
  <si>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</si>
  <si>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</si>
  <si>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</si>
  <si>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</si>
  <si>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</si>
  <si>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</si>
  <si>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</si>
  <si>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</si>
  <si>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</si>
  <si>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</si>
  <si>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</si>
  <si>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</si>
  <si>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</si>
  <si>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</si>
  <si>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</si>
  <si>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</si>
  <si>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</si>
  <si>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</si>
  <si>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</si>
  <si>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</si>
  <si>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</si>
  <si>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</si>
  <si>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</si>
  <si>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</si>
  <si>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</si>
  <si>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</si>
  <si>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</si>
  <si>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</si>
  <si>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</si>
  <si>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</si>
  <si>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</si>
  <si>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</si>
  <si>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</si>
  <si>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</si>
  <si>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</si>
  <si>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</si>
  <si>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</si>
  <si>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</si>
  <si>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</si>
  <si>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</si>
  <si>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</si>
  <si>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</si>
  <si>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</si>
  <si>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</si>
  <si>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</si>
  <si>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</si>
  <si>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</si>
  <si>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</si>
  <si>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</si>
  <si>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</si>
  <si>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</si>
  <si>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</si>
  <si>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</si>
  <si>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</si>
  <si>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</si>
  <si>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</si>
  <si>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</si>
  <si>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</si>
  <si>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</si>
  <si>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</si>
  <si>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</si>
  <si>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</si>
  <si>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</si>
  <si>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</si>
  <si>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</si>
  <si>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</si>
  <si>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</si>
  <si>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</si>
  <si>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</si>
  <si>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</si>
  <si>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</si>
  <si>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</si>
  <si>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</si>
  <si>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</si>
  <si>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</si>
  <si>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</si>
  <si>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</si>
  <si>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</si>
  <si>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</si>
  <si>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</si>
  <si>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</si>
  <si>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</si>
  <si>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</si>
  <si>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</si>
  <si>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</si>
  <si>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</si>
  <si>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</si>
  <si>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</si>
  <si>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</si>
  <si>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</si>
  <si>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</si>
  <si>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</si>
  <si>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</si>
  <si>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</si>
  <si>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</si>
  <si>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</si>
  <si>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</si>
  <si>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</si>
  <si>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</si>
  <si>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</si>
  <si>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</si>
  <si>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</si>
  <si>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</si>
  <si>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</si>
  <si>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</si>
  <si>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</si>
  <si>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</si>
  <si>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</si>
  <si>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</si>
  <si>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</si>
  <si>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</si>
  <si>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</si>
  <si>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</si>
  <si>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</si>
  <si>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</si>
  <si>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</si>
  <si>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</si>
  <si>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</si>
  <si>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</si>
  <si>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</si>
  <si>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</si>
  <si>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</si>
  <si>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</si>
  <si>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</si>
  <si>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</si>
  <si>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</si>
  <si>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</si>
  <si>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</si>
  <si>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</si>
  <si>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</si>
  <si>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</si>
  <si>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</si>
  <si>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</si>
  <si>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</si>
  <si>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</si>
  <si>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</si>
  <si>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</si>
  <si>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</si>
  <si>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</si>
  <si>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</si>
  <si>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</si>
  <si>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</si>
  <si>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</si>
  <si>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</si>
  <si>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</si>
  <si>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</si>
  <si>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</si>
  <si>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</si>
  <si>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</si>
  <si>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</si>
  <si>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</si>
  <si>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</si>
  <si>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</si>
  <si>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</si>
  <si>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</si>
  <si>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</si>
  <si>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</si>
  <si>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</si>
  <si>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</si>
  <si>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</si>
  <si>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</si>
  <si>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</si>
  <si>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</si>
  <si>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</si>
  <si>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</si>
  <si>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</si>
  <si>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</si>
  <si>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</si>
  <si>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</si>
  <si>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</si>
  <si>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</si>
  <si>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</si>
  <si>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</si>
  <si>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</si>
  <si>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</si>
  <si>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</si>
  <si>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</si>
  <si>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</si>
  <si>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</si>
  <si>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</si>
  <si>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</si>
  <si>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</si>
  <si>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</si>
  <si>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</si>
  <si>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</si>
  <si>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</si>
  <si>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</si>
  <si>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</si>
  <si>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</si>
  <si>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</si>
  <si>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</si>
  <si>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</si>
  <si>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</si>
  <si>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</si>
  <si>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</si>
  <si>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</si>
  <si>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</si>
  <si>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</si>
  <si>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</si>
  <si>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</si>
  <si>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</si>
  <si>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</si>
  <si>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</si>
  <si>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</si>
  <si>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</si>
  <si>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</si>
  <si>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</si>
  <si>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</si>
  <si>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</si>
  <si>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</si>
  <si>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</si>
  <si>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</si>
  <si>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</si>
  <si>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</si>
  <si>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</si>
  <si>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</si>
  <si>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</si>
  <si>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</si>
  <si>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</si>
  <si>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</si>
  <si>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</si>
  <si>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</si>
  <si>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</si>
  <si>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</si>
  <si>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</si>
  <si>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</si>
  <si>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</si>
  <si>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</si>
  <si>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</si>
  <si>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</si>
  <si>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</si>
  <si>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</si>
  <si>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</si>
  <si>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</si>
  <si>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</si>
  <si>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</si>
  <si>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</si>
  <si>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</si>
  <si>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</si>
  <si>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</si>
  <si>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</si>
  <si>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</si>
  <si>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</si>
  <si>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</si>
  <si>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</si>
  <si>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</si>
  <si>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</si>
  <si>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</si>
  <si>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</si>
  <si>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</si>
  <si>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</si>
  <si>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</si>
  <si>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</si>
  <si>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</si>
  <si>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</si>
  <si>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</si>
  <si>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</si>
  <si>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</si>
  <si>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</si>
  <si>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</si>
  <si>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</si>
  <si>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</si>
  <si>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</si>
  <si>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</si>
  <si>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</si>
  <si>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</si>
  <si>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</si>
  <si>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</si>
  <si>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</si>
  <si>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</si>
  <si>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</si>
  <si>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</si>
  <si>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</si>
  <si>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</si>
  <si>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</si>
  <si>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</si>
  <si>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</si>
  <si>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</si>
  <si>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</si>
  <si>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</si>
  <si>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</si>
  <si>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</si>
  <si>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</si>
  <si>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</si>
  <si>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</si>
  <si>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</si>
  <si>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</si>
  <si>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</si>
  <si>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</si>
  <si>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</si>
  <si>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</si>
  <si>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</si>
  <si>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</si>
  <si>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</si>
  <si>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</si>
  <si>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</si>
  <si>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</si>
  <si>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</si>
  <si>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</si>
  <si>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</si>
  <si>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</si>
  <si>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</si>
  <si>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</si>
  <si>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</si>
  <si>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</si>
  <si>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</si>
  <si>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</si>
  <si>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</si>
  <si>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</si>
  <si>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</si>
  <si>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</si>
  <si>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</si>
  <si>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</si>
  <si>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</si>
  <si>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</si>
  <si>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</si>
  <si>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</si>
  <si>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</si>
  <si>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</si>
  <si>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</si>
  <si>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</si>
  <si>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</si>
  <si>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</si>
  <si>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</si>
  <si>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</si>
  <si>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</si>
  <si>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</si>
  <si>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</si>
  <si>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</si>
  <si>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</si>
  <si>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</si>
  <si>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</si>
  <si>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</si>
  <si>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</si>
  <si>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</si>
  <si>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</si>
  <si>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</si>
  <si>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</si>
  <si>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</si>
  <si>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</si>
  <si>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</si>
  <si>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</si>
  <si>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</si>
  <si>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</si>
  <si>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</si>
  <si>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</si>
  <si>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</si>
  <si>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</si>
  <si>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</si>
  <si>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</si>
  <si>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</si>
  <si>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</si>
  <si>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</si>
  <si>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</si>
  <si>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</si>
  <si>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</si>
  <si>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</si>
  <si>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</si>
  <si>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</si>
  <si>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</si>
  <si>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</si>
  <si>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</si>
  <si>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</si>
  <si>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</si>
  <si>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</si>
  <si>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</si>
  <si>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</si>
  <si>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</si>
  <si>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</si>
  <si>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</si>
  <si>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</si>
  <si>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</si>
  <si>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</si>
  <si>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</si>
  <si>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</si>
  <si>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</si>
  <si>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</si>
  <si>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</si>
  <si>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</si>
  <si>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</si>
  <si>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</si>
  <si>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</si>
  <si>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</si>
  <si>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</si>
  <si>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</si>
  <si>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</si>
  <si>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</si>
  <si>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</si>
  <si>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</si>
  <si>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</si>
  <si>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</si>
  <si>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</si>
  <si>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</si>
  <si>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</si>
  <si>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</si>
  <si>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</si>
  <si>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</si>
  <si>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</si>
  <si>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</si>
  <si>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</si>
  <si>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</si>
  <si>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</si>
  <si>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</si>
  <si>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</si>
  <si>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</si>
  <si>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</si>
  <si>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</si>
  <si>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</si>
  <si>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</si>
  <si>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</si>
  <si>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</si>
  <si>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</si>
  <si>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</si>
  <si>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</si>
  <si>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</si>
  <si>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</si>
  <si>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</si>
  <si>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</si>
  <si>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</si>
  <si>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</si>
  <si>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</si>
  <si>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</si>
  <si>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</si>
  <si>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</si>
  <si>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</si>
  <si>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</si>
  <si>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</si>
  <si>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</si>
  <si>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</si>
  <si>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</si>
  <si>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</si>
  <si>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</si>
  <si>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</si>
  <si>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</si>
  <si>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</si>
  <si>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</si>
  <si>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</si>
  <si>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</si>
  <si>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</si>
  <si>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</si>
  <si>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</si>
  <si>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</si>
  <si>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</si>
  <si>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</si>
  <si>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</si>
  <si>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</si>
  <si>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</si>
  <si>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</si>
  <si>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</si>
  <si>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</si>
  <si>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</si>
  <si>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</si>
  <si>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</si>
  <si>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</si>
  <si>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</si>
  <si>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</si>
  <si>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</si>
  <si>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</si>
  <si>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</si>
  <si>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</si>
  <si>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</si>
  <si>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</si>
  <si>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</si>
  <si>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</si>
  <si>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</si>
  <si>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</si>
  <si>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</si>
  <si>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</si>
  <si>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</si>
  <si>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</si>
  <si>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</si>
  <si>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</si>
  <si>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</si>
  <si>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</si>
  <si>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</si>
  <si>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</si>
  <si>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</si>
  <si>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</si>
  <si>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</si>
  <si>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</si>
  <si>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</si>
  <si>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</si>
  <si>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</si>
  <si>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</si>
  <si>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</si>
  <si>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</si>
  <si>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</si>
  <si>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</si>
  <si>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</si>
  <si>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</si>
  <si>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</si>
  <si>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</si>
  <si>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</si>
  <si>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</si>
  <si>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</si>
  <si>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</si>
  <si>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</si>
  <si>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</si>
  <si>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</si>
  <si>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</si>
  <si>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</si>
  <si>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</si>
  <si>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</si>
  <si>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</si>
  <si>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</si>
  <si>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</si>
  <si>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</si>
  <si>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</si>
  <si>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</si>
  <si>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</si>
  <si>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</si>
  <si>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</si>
  <si>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</si>
  <si>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</si>
  <si>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</si>
  <si>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</si>
  <si>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</si>
  <si>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</si>
  <si>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</si>
  <si>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</si>
  <si>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</si>
  <si>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</si>
  <si>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</si>
  <si>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</si>
  <si>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</si>
  <si>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</si>
  <si>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</si>
  <si>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</si>
  <si>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</si>
  <si>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</si>
  <si>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</si>
  <si>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</si>
  <si>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</si>
  <si>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</si>
  <si>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</si>
  <si>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</si>
  <si>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</si>
  <si>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</si>
  <si>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</si>
  <si>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</si>
  <si>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</si>
  <si>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</si>
  <si>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</si>
  <si>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</si>
  <si>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</si>
  <si>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</si>
  <si>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</si>
  <si>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</si>
  <si>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</si>
  <si>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</si>
  <si>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</si>
  <si>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</si>
  <si>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</si>
  <si>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</si>
  <si>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</si>
  <si>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</si>
  <si>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</si>
  <si>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</si>
  <si>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</si>
  <si>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</si>
  <si>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</si>
  <si>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</si>
  <si>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</si>
  <si>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</si>
  <si>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</si>
  <si>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</si>
  <si>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</si>
  <si>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</si>
  <si>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</si>
  <si>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</si>
  <si>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</si>
  <si>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</si>
  <si>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</si>
  <si>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</si>
  <si>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</si>
  <si>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</si>
  <si>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</si>
  <si>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</si>
  <si>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</si>
  <si>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</si>
  <si>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</si>
  <si>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</si>
  <si>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</si>
  <si>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</si>
  <si>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</si>
  <si>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</si>
  <si>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</si>
  <si>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</si>
  <si>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</si>
  <si>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</si>
  <si>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</si>
  <si>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</si>
  <si>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</si>
  <si>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</si>
  <si>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</si>
  <si>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</si>
  <si>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</si>
  <si>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</si>
  <si>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</si>
  <si>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</si>
  <si>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</si>
  <si>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</si>
  <si>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</si>
  <si>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</si>
  <si>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</si>
  <si>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</si>
  <si>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</si>
  <si>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</si>
  <si>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</si>
  <si>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</si>
  <si>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</si>
  <si>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</si>
  <si>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</si>
  <si>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</si>
  <si>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</si>
  <si>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</si>
  <si>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</si>
  <si>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</si>
  <si>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</si>
  <si>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</si>
  <si>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</si>
  <si>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</si>
  <si>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</si>
  <si>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</si>
  <si>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</si>
  <si>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</si>
  <si>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</si>
  <si>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</si>
  <si>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</si>
  <si>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</si>
  <si>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</si>
  <si>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</si>
  <si>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</si>
  <si>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</si>
  <si>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</si>
  <si>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</si>
  <si>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</si>
  <si>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</si>
  <si>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</si>
  <si>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</si>
  <si>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</si>
  <si>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</si>
  <si>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</si>
  <si>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</si>
  <si>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</si>
  <si>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</si>
  <si>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</si>
  <si>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</si>
  <si>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</si>
  <si>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</si>
  <si>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</si>
  <si>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</si>
  <si>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</si>
  <si>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</si>
  <si>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</si>
  <si>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</si>
  <si>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</si>
  <si>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</si>
  <si>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</si>
  <si>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</si>
  <si>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</si>
  <si>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</si>
  <si>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</si>
  <si>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</si>
  <si>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</si>
  <si>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</si>
  <si>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</si>
  <si>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</si>
  <si>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</si>
  <si>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</si>
  <si>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</si>
  <si>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</si>
  <si>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</si>
  <si>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</si>
  <si>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</si>
  <si>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</si>
  <si>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</si>
  <si>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</si>
  <si>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</si>
  <si>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</si>
  <si>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</si>
  <si>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</si>
  <si>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</si>
  <si>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</si>
  <si>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</si>
  <si>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</si>
  <si>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</si>
  <si>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</si>
  <si>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</si>
  <si>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</si>
  <si>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</si>
  <si>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</si>
  <si>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</si>
  <si>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</si>
  <si>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</si>
  <si>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</si>
  <si>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</si>
  <si>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</si>
  <si>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</si>
  <si>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</si>
  <si>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</si>
  <si>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</si>
  <si>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</si>
  <si>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</si>
  <si>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</si>
  <si>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</si>
  <si>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</si>
  <si>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</si>
  <si>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</si>
  <si>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</si>
  <si>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</si>
  <si>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</si>
  <si>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</si>
  <si>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</si>
  <si>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</si>
  <si>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</si>
  <si>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</si>
  <si>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</si>
  <si>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</si>
  <si>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</si>
  <si>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</si>
  <si>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</si>
  <si>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</si>
  <si>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</si>
  <si>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</si>
  <si>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</si>
  <si>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</si>
  <si>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</si>
  <si>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</si>
  <si>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</si>
  <si>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</si>
  <si>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</si>
  <si>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</si>
  <si>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</si>
  <si>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</si>
  <si>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</si>
  <si>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</si>
  <si>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</si>
  <si>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</si>
  <si>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</si>
  <si>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</si>
  <si>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</si>
  <si>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</si>
  <si>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</si>
  <si>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</si>
  <si>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</si>
  <si>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</si>
  <si>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</si>
  <si>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</si>
  <si>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</si>
  <si>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</si>
  <si>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</si>
  <si>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</si>
  <si>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</si>
  <si>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</si>
  <si>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</si>
  <si>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</si>
  <si>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</si>
  <si>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</si>
  <si>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</si>
  <si>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</si>
  <si>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</si>
  <si>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</si>
  <si>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</si>
  <si>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</si>
  <si>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</si>
  <si>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</si>
  <si>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</si>
  <si>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</si>
  <si>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</si>
  <si>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</si>
  <si>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</si>
  <si>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</si>
  <si>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</si>
  <si>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</si>
  <si>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</si>
  <si>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</si>
  <si>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</si>
  <si>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</si>
  <si>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</si>
  <si>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</si>
  <si>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</si>
  <si>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</si>
  <si>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</si>
  <si>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</si>
  <si>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</si>
  <si>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</si>
  <si>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</si>
  <si>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</si>
  <si>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</si>
  <si>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</si>
  <si>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</si>
  <si>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</si>
  <si>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</si>
  <si>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</si>
  <si>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</si>
  <si>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</si>
  <si>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</si>
  <si>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</si>
  <si>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</si>
  <si>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</si>
  <si>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</si>
  <si>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</si>
  <si>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</si>
  <si>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</si>
  <si>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</si>
  <si>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</si>
  <si>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</si>
  <si>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</si>
  <si>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</si>
  <si>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</si>
  <si>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</si>
  <si>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</si>
  <si>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</si>
  <si>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</si>
  <si>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</si>
  <si>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</si>
  <si>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</si>
  <si>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</si>
  <si>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</si>
  <si>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</si>
  <si>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</si>
  <si>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</si>
  <si>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</si>
  <si>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</si>
  <si>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</si>
  <si>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</si>
  <si>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</si>
  <si>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</si>
  <si>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</si>
  <si>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</si>
  <si>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</si>
  <si>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</si>
  <si>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</si>
  <si>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</si>
  <si>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</si>
  <si>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</si>
  <si>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</si>
  <si>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</si>
  <si>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</si>
  <si>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</si>
  <si>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</si>
  <si>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</si>
  <si>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</si>
  <si>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</si>
  <si>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</si>
  <si>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</si>
  <si>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</si>
  <si>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</si>
  <si>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</si>
  <si>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</si>
  <si>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</si>
  <si>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</si>
  <si>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</si>
  <si>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</si>
  <si>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</si>
  <si>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</si>
  <si>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</si>
  <si>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</si>
  <si>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</si>
  <si>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</si>
  <si>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</si>
  <si>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</si>
  <si>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</si>
  <si>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</si>
  <si>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</si>
  <si>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</si>
  <si>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</si>
  <si>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</si>
  <si>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</si>
  <si>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</si>
  <si>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</si>
  <si>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</si>
  <si>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</si>
  <si>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</si>
  <si>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</si>
  <si>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</si>
  <si>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</si>
  <si>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</si>
  <si>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</si>
  <si>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</si>
  <si>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</si>
  <si>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</si>
  <si>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</si>
  <si>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</si>
  <si>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</si>
  <si>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</si>
  <si>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</si>
  <si>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</si>
  <si>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</si>
  <si>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</si>
  <si>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</si>
  <si>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</si>
  <si>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</si>
  <si>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</si>
  <si>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</si>
  <si>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</si>
  <si>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</si>
  <si>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</si>
  <si>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</si>
  <si>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</si>
  <si>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</si>
  <si>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</si>
  <si>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</si>
  <si>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</si>
  <si>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</si>
  <si>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</si>
  <si>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</si>
  <si>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</si>
  <si>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</si>
  <si>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</si>
  <si>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</si>
  <si>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</si>
  <si>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</si>
  <si>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</si>
  <si>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</si>
  <si>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</si>
  <si>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</si>
  <si>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</si>
  <si>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</si>
  <si>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</si>
  <si>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</si>
  <si>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</si>
  <si>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</si>
  <si>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</si>
  <si>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</si>
  <si>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</si>
  <si>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</si>
  <si>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</si>
  <si>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</si>
  <si>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</si>
  <si>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</si>
  <si>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</si>
  <si>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</si>
  <si>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</si>
  <si>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</si>
  <si>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</si>
  <si>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</si>
  <si>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</si>
  <si>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</si>
  <si>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</si>
  <si>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</si>
  <si>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</si>
  <si>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</si>
  <si>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</si>
  <si>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</si>
  <si>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</si>
  <si>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</si>
  <si>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</si>
  <si>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</si>
  <si>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</si>
  <si>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</si>
  <si>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</si>
  <si>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</si>
  <si>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</si>
  <si>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</si>
  <si>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</si>
  <si>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</si>
  <si>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</si>
  <si>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</si>
  <si>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</si>
  <si>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</si>
  <si>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</si>
  <si>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</si>
  <si>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</si>
  <si>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</si>
  <si>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</si>
  <si>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</si>
  <si>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</si>
  <si>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</si>
  <si>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</si>
  <si>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</si>
  <si>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</si>
  <si>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</si>
  <si>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</si>
  <si>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</si>
  <si>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</si>
  <si>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</si>
  <si>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</si>
  <si>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</si>
  <si>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</si>
  <si>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</si>
  <si>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</si>
  <si>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</si>
  <si>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</si>
  <si>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</si>
  <si>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</si>
  <si>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</si>
  <si>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</si>
  <si>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</si>
  <si>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</si>
  <si>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</si>
  <si>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</si>
  <si>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</si>
  <si>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</si>
  <si>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</si>
  <si>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</si>
  <si>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</si>
  <si>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</si>
  <si>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</si>
  <si>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</si>
  <si>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</si>
  <si>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</si>
  <si>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</si>
  <si>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</si>
  <si>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</si>
  <si>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</si>
  <si>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</si>
  <si>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</si>
  <si>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</si>
  <si>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</si>
  <si>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</si>
  <si>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</si>
  <si>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</si>
  <si>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</si>
  <si>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</si>
  <si>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</si>
  <si>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</si>
  <si>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</si>
  <si>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</si>
  <si>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</si>
  <si>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</si>
  <si>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</si>
  <si>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</si>
  <si>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</si>
  <si>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</si>
  <si>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</si>
  <si>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</si>
  <si>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</si>
  <si>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</si>
  <si>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</si>
  <si>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</si>
  <si>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</si>
  <si>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</si>
  <si>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</si>
  <si>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</si>
  <si>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</si>
  <si>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</si>
  <si>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</si>
  <si>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</si>
  <si>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</si>
  <si>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</si>
  <si>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</si>
  <si>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</si>
  <si>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</si>
  <si>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</si>
  <si>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</si>
  <si>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</si>
  <si>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</si>
  <si>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</si>
  <si>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</si>
  <si>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</si>
  <si>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</si>
  <si>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</si>
  <si>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</si>
  <si>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</si>
  <si>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</si>
  <si>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</si>
  <si>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</si>
  <si>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</si>
  <si>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</si>
  <si>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</si>
  <si>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</si>
  <si>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</si>
  <si>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</si>
  <si>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</si>
  <si>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</si>
  <si>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</si>
  <si>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</si>
  <si>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</si>
  <si>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</si>
  <si>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</si>
  <si>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</si>
  <si>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</si>
  <si>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</si>
  <si>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</si>
  <si>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</si>
  <si>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</si>
  <si>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</si>
  <si>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</si>
  <si>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</si>
  <si>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</si>
  <si>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</si>
  <si>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</si>
  <si>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</si>
  <si>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</si>
  <si>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</si>
  <si>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</si>
  <si>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</si>
  <si>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</si>
  <si>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</si>
  <si>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</si>
  <si>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</si>
  <si>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</si>
  <si>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</si>
  <si>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</si>
  <si>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</si>
  <si>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</si>
  <si>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</si>
  <si>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</si>
  <si>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</si>
  <si>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</si>
  <si>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</si>
  <si>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</si>
  <si>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</si>
  <si>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</si>
  <si>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</si>
  <si>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</si>
  <si>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</si>
  <si>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</si>
  <si>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</si>
  <si>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</si>
  <si>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</si>
  <si>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</si>
  <si>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</si>
  <si>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</si>
  <si>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</si>
  <si>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</si>
  <si>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</si>
  <si>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</si>
  <si>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</si>
  <si>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</si>
  <si>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</si>
  <si>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</si>
  <si>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</si>
  <si>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</si>
  <si>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</si>
  <si>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</si>
  <si>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</si>
  <si>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</si>
  <si>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</si>
  <si>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</si>
  <si>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</si>
  <si>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</si>
  <si>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</si>
  <si>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</si>
  <si>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</si>
  <si>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</si>
  <si>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</si>
  <si>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</si>
  <si>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</si>
  <si>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</si>
  <si>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</si>
  <si>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</si>
  <si>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</si>
  <si>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</si>
  <si>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</si>
  <si>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</si>
  <si>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</si>
  <si>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</si>
  <si>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</si>
  <si>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</si>
  <si>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</si>
  <si>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</si>
  <si>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</si>
  <si>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</si>
  <si>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</si>
  <si>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</si>
  <si>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</si>
  <si>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</si>
  <si>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</si>
  <si>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</si>
  <si>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</si>
  <si>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</si>
  <si>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</si>
  <si>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</si>
  <si>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</si>
  <si>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</si>
  <si>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</si>
  <si>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</si>
  <si>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</si>
  <si>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</si>
  <si>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</si>
  <si>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</si>
  <si>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</si>
  <si>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</si>
  <si>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</si>
  <si>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</si>
  <si>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</si>
  <si>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</si>
  <si>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</si>
  <si>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</si>
  <si>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</si>
  <si>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</si>
  <si>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</si>
  <si>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</si>
  <si>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</si>
  <si>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</si>
  <si>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</si>
  <si>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</si>
  <si>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</si>
  <si>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</si>
  <si>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</si>
  <si>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</si>
  <si>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</si>
  <si>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</si>
  <si>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</si>
  <si>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</si>
  <si>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</si>
  <si>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</si>
  <si>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</si>
  <si>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</si>
  <si>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</si>
  <si>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</si>
  <si>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</si>
  <si>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</si>
  <si>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</si>
  <si>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</si>
  <si>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</si>
  <si>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</si>
  <si>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</si>
  <si>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</si>
  <si>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</si>
  <si>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</si>
  <si>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</si>
  <si>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</si>
  <si>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</si>
  <si>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</si>
  <si>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</si>
  <si>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</si>
  <si>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</si>
  <si>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</si>
  <si>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</si>
  <si>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</si>
  <si>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</si>
  <si>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</si>
  <si>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</si>
  <si>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</si>
  <si>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</si>
  <si>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</si>
  <si>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</si>
  <si>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</si>
  <si>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</si>
  <si>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</si>
  <si>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</si>
  <si>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</si>
  <si>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</si>
  <si>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</si>
  <si>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</si>
  <si>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</si>
  <si>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</si>
  <si>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</si>
  <si>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</si>
  <si>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</si>
  <si>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</si>
  <si>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</si>
  <si>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</si>
  <si>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</si>
  <si>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</si>
  <si>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</si>
  <si>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</si>
  <si>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</si>
  <si>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</si>
  <si>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</si>
  <si>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</si>
  <si>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</si>
  <si>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</si>
  <si>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</si>
  <si>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</si>
  <si>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</si>
  <si>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</si>
  <si>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</si>
  <si>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</si>
  <si>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</si>
  <si>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</si>
  <si>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</si>
  <si>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</si>
  <si>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</si>
  <si>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</si>
  <si>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</si>
  <si>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</si>
  <si>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</si>
  <si>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</si>
  <si>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</si>
  <si>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</si>
  <si>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</si>
  <si>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</si>
  <si>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</si>
  <si>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</si>
  <si>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</si>
  <si>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</si>
  <si>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</si>
  <si>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</si>
  <si>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</si>
  <si>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</si>
  <si>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</si>
  <si>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</si>
  <si>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</si>
  <si>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</si>
  <si>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</si>
  <si>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</si>
  <si>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</si>
  <si>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</si>
  <si>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</si>
  <si>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</si>
  <si>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</si>
  <si>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</si>
  <si>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</si>
  <si>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</si>
  <si>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</si>
  <si>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</si>
  <si>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</si>
  <si>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</si>
  <si>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</si>
  <si>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</si>
  <si>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</si>
  <si>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</si>
  <si>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</si>
  <si>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</si>
  <si>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</si>
  <si>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</si>
  <si>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</si>
  <si>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</si>
  <si>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</si>
  <si>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</si>
  <si>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</si>
  <si>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</si>
  <si>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</si>
  <si>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</si>
  <si>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</si>
  <si>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</si>
  <si>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</si>
  <si>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</si>
  <si>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</si>
  <si>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</si>
  <si>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</si>
  <si>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</si>
  <si>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</si>
  <si>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</si>
  <si>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</si>
  <si>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</si>
  <si>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</si>
  <si>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</si>
  <si>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</si>
  <si>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</si>
  <si>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</si>
  <si>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</si>
  <si>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</si>
  <si>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</si>
  <si>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</si>
  <si>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</si>
  <si>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</si>
  <si>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</si>
  <si>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</si>
  <si>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</si>
  <si>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</si>
  <si>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</si>
  <si>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</si>
  <si>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</si>
  <si>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</si>
  <si>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</si>
  <si>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</si>
  <si>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</si>
  <si>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</si>
  <si>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</si>
  <si>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</si>
  <si>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</si>
  <si>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</si>
  <si>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</si>
  <si>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</si>
  <si>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</si>
  <si>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</si>
  <si>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</si>
  <si>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</si>
  <si>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</si>
  <si>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</si>
  <si>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</si>
  <si>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</si>
  <si>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</si>
  <si>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</si>
  <si>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</si>
  <si>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</si>
  <si>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</si>
  <si>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</si>
  <si>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</si>
  <si>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</si>
  <si>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</si>
  <si>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</si>
  <si>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</si>
  <si>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</si>
  <si>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</si>
  <si>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</si>
  <si>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</si>
  <si>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</si>
  <si>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</si>
  <si>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</si>
  <si>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</si>
  <si>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</si>
  <si>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</si>
  <si>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</si>
  <si>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</si>
  <si>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</si>
  <si>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</si>
  <si>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</si>
  <si>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</si>
  <si>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</si>
  <si>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</si>
  <si>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</si>
  <si>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</si>
  <si>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</si>
  <si>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</si>
  <si>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</si>
  <si>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</si>
  <si>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</si>
  <si>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</si>
  <si>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</si>
  <si>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</si>
  <si>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</si>
  <si>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</si>
  <si>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</si>
  <si>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</si>
  <si>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</si>
  <si>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</si>
  <si>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</si>
  <si>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</si>
  <si>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</si>
  <si>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</si>
  <si>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</si>
  <si>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</si>
  <si>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</si>
  <si>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</si>
  <si>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</si>
  <si>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</si>
  <si>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</si>
  <si>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</si>
  <si>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</si>
  <si>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</si>
  <si>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</si>
  <si>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</si>
  <si>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</si>
  <si>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</si>
  <si>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</si>
  <si>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</si>
  <si>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</si>
  <si>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</si>
  <si>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</si>
  <si>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</si>
  <si>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</si>
  <si>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</si>
  <si>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</si>
  <si>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</si>
  <si>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</si>
  <si>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</si>
  <si>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</si>
  <si>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</si>
  <si>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</si>
  <si>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</si>
  <si>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</si>
  <si>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</si>
  <si>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</si>
  <si>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</si>
  <si>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</si>
  <si>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</si>
  <si>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</si>
  <si>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</si>
  <si>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</si>
  <si>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</si>
  <si>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</si>
  <si>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</si>
  <si>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</si>
  <si>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</si>
  <si>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</si>
  <si>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</si>
  <si>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</si>
  <si>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</si>
  <si>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</si>
  <si>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</si>
  <si>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</si>
  <si>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</si>
  <si>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</si>
  <si>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</si>
  <si>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</si>
  <si>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</si>
  <si>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</si>
  <si>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</si>
  <si>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</si>
  <si>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</si>
  <si>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</si>
  <si>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</si>
  <si>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</si>
  <si>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</si>
  <si>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</si>
  <si>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</si>
  <si>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</si>
  <si>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</si>
  <si>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</si>
  <si>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</si>
  <si>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</si>
  <si>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</si>
  <si>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</si>
  <si>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</si>
  <si>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</si>
  <si>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</si>
  <si>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</si>
  <si>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</si>
  <si>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</si>
  <si>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</si>
  <si>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</si>
  <si>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</si>
  <si>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</si>
  <si>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</si>
  <si>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</si>
  <si>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</si>
  <si>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</si>
  <si>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</si>
  <si>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</si>
  <si>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</si>
  <si>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</si>
  <si>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</si>
  <si>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</si>
  <si>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</si>
  <si>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</si>
  <si>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</si>
  <si>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</si>
  <si>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</si>
  <si>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</si>
  <si>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</si>
  <si>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</si>
  <si>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</si>
  <si>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</si>
  <si>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</si>
  <si>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</si>
  <si>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</si>
  <si>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</si>
  <si>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</si>
  <si>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</si>
  <si>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</si>
  <si>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</si>
  <si>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</si>
  <si>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</si>
  <si>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</si>
  <si>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</si>
  <si>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</si>
  <si>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</si>
  <si>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</si>
  <si>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</si>
  <si>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</si>
  <si>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</si>
  <si>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</si>
  <si>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</si>
  <si>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</si>
  <si>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</si>
  <si>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</si>
  <si>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</si>
  <si>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</si>
  <si>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</si>
  <si>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</si>
  <si>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</si>
  <si>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</si>
  <si>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</si>
  <si>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</si>
  <si>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</si>
  <si>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</si>
  <si>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</si>
  <si>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</si>
  <si>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</si>
  <si>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</si>
  <si>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</si>
  <si>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</si>
  <si>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</si>
  <si>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</si>
  <si>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</si>
  <si>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</si>
  <si>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</si>
  <si>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</si>
  <si>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</si>
  <si>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</si>
  <si>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</si>
  <si>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</si>
  <si>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</si>
  <si>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</si>
  <si>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</si>
  <si>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</si>
  <si>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</si>
  <si>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</si>
  <si>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</si>
  <si>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</si>
  <si>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</si>
  <si>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</si>
  <si>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</si>
  <si>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</si>
  <si>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</si>
  <si>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</si>
  <si>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</si>
  <si>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</si>
  <si>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</si>
  <si>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</si>
  <si>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</si>
  <si>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</si>
  <si>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</si>
  <si>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</si>
  <si>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</si>
  <si>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</si>
  <si>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</si>
  <si>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</si>
  <si>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</si>
  <si>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</si>
  <si>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</si>
  <si>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</si>
  <si>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</si>
  <si>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</si>
  <si>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</si>
  <si>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</si>
  <si>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</si>
  <si>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</si>
  <si>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</si>
  <si>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</si>
  <si>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</si>
  <si>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</si>
  <si>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</si>
  <si>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</si>
  <si>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</si>
  <si>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</si>
  <si>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</si>
  <si>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</si>
  <si>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</si>
  <si>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</si>
  <si>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</si>
  <si>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</si>
  <si>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</si>
  <si>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</si>
  <si>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</si>
  <si>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</si>
  <si>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</si>
  <si>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</si>
  <si>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</si>
  <si>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</si>
  <si>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</si>
  <si>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</si>
  <si>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</si>
  <si>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</si>
  <si>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</si>
  <si>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</si>
  <si>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</si>
  <si>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</si>
  <si>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</si>
  <si>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</si>
  <si>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</si>
  <si>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</si>
  <si>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</si>
  <si>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</si>
  <si>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</si>
  <si>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</si>
  <si>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</si>
  <si>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</si>
  <si>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</si>
  <si>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</si>
  <si>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</si>
  <si>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</si>
  <si>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</si>
  <si>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</si>
  <si>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</si>
  <si>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</si>
  <si>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</si>
  <si>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</si>
  <si>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</si>
  <si>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</si>
  <si>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</si>
  <si>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</si>
  <si>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</si>
  <si>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</si>
  <si>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</si>
  <si>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</si>
  <si>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</si>
  <si>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</si>
  <si>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</si>
  <si>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</si>
  <si>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</si>
  <si>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</si>
  <si>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</si>
  <si>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</si>
  <si>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</si>
  <si>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</si>
  <si>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</si>
  <si>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</si>
  <si>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</si>
  <si>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</si>
  <si>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</si>
  <si>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</si>
  <si>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</si>
  <si>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</si>
  <si>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</si>
  <si>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</si>
  <si>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</si>
  <si>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</si>
  <si>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</si>
  <si>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</si>
  <si>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</si>
  <si>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</si>
  <si>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</si>
  <si>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</si>
  <si>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</si>
  <si>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</si>
  <si>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</si>
  <si>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</si>
  <si>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</si>
  <si>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</si>
  <si>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</si>
  <si>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</si>
  <si>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</si>
  <si>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</si>
  <si>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</si>
  <si>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</si>
  <si>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</si>
  <si>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</si>
  <si>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</si>
  <si>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</si>
  <si>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</si>
  <si>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</si>
  <si>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</si>
  <si>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</si>
  <si>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</si>
  <si>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</si>
  <si>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</si>
  <si>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</si>
  <si>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</si>
  <si>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</si>
  <si>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</si>
  <si>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</si>
  <si>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</si>
  <si>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</si>
  <si>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</si>
  <si>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</si>
  <si>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</si>
  <si>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</si>
  <si>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</si>
  <si>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</si>
  <si>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</si>
  <si>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</si>
  <si>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</si>
  <si>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</si>
  <si>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</si>
  <si>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</si>
  <si>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</si>
  <si>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</si>
  <si>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</si>
  <si>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</si>
  <si>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</si>
  <si>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</si>
  <si>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</si>
  <si>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</si>
  <si>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</si>
  <si>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</si>
  <si>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</si>
  <si>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</si>
  <si>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</si>
  <si>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</si>
  <si>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</si>
  <si>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</si>
  <si>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</si>
  <si>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</si>
  <si>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</si>
  <si>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</si>
  <si>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</si>
  <si>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</si>
  <si>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</si>
  <si>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</si>
  <si>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</si>
  <si>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</si>
  <si>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</si>
  <si>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</si>
  <si>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</si>
  <si>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</si>
  <si>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</si>
  <si>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</si>
  <si>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</si>
  <si>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</si>
  <si>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</si>
  <si>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</si>
  <si>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</si>
  <si>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</si>
  <si>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</si>
  <si>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</si>
  <si>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</si>
  <si>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</si>
  <si>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</si>
  <si>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</si>
  <si>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</si>
  <si>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</si>
  <si>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</si>
  <si>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</si>
  <si>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</si>
  <si>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</si>
  <si>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</si>
  <si>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</si>
  <si>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</si>
  <si>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</si>
  <si>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</si>
  <si>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</si>
  <si>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</si>
  <si>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</si>
  <si>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</si>
  <si>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</si>
  <si>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</si>
  <si>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</si>
  <si>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</si>
  <si>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</si>
  <si>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</si>
  <si>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</si>
  <si>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</si>
  <si>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</si>
  <si>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</si>
  <si>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</si>
  <si>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</si>
  <si>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</si>
  <si>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</si>
  <si>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</si>
  <si>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</si>
  <si>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</si>
  <si>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</si>
  <si>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</si>
  <si>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</si>
  <si>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</si>
  <si>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</si>
  <si>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</si>
  <si>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</si>
  <si>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</si>
  <si>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</si>
  <si>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</si>
  <si>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</si>
  <si>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</si>
  <si>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</si>
  <si>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</si>
  <si>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</si>
  <si>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</si>
  <si>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</si>
  <si>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</si>
  <si>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</si>
  <si>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</si>
  <si>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</si>
  <si>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</si>
  <si>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</si>
  <si>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</si>
  <si>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</si>
  <si>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</si>
  <si>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</si>
  <si>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</si>
  <si>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</si>
  <si>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</si>
  <si>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</si>
  <si>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</si>
  <si>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</si>
  <si>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</si>
  <si>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</si>
  <si>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</si>
  <si>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</si>
  <si>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</si>
  <si>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</si>
  <si>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</si>
  <si>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</si>
  <si>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</si>
  <si>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</si>
  <si>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</si>
  <si>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</si>
  <si>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</si>
  <si>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</si>
  <si>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</si>
  <si>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</si>
  <si>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</si>
  <si>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</si>
  <si>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</si>
  <si>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</si>
  <si>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</si>
  <si>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</si>
  <si>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</si>
  <si>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</si>
  <si>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</si>
  <si>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</si>
  <si>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</si>
  <si>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</si>
  <si>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</si>
  <si>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</si>
  <si>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</si>
  <si>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</si>
  <si>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</si>
  <si>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</si>
  <si>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</si>
  <si>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</si>
  <si>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</si>
  <si>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</si>
  <si>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</si>
  <si>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</si>
  <si>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</si>
  <si>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</si>
  <si>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</si>
  <si>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</si>
  <si>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</si>
  <si>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</si>
  <si>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</si>
  <si>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</si>
  <si>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</si>
  <si>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</si>
  <si>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</si>
  <si>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</si>
  <si>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</si>
  <si>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</si>
  <si>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</si>
  <si>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</si>
  <si>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</si>
  <si>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</si>
  <si>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</si>
  <si>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</si>
  <si>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</si>
  <si>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</si>
  <si>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</si>
  <si>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</si>
  <si>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</si>
  <si>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</si>
  <si>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</si>
  <si>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</si>
  <si>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</si>
  <si>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</si>
  <si>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</si>
  <si>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</si>
  <si>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</si>
  <si>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</si>
  <si>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</si>
  <si>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</si>
  <si>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</si>
  <si>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</si>
  <si>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</si>
  <si>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</si>
  <si>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</si>
  <si>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</si>
  <si>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</si>
  <si>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</si>
  <si>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</si>
  <si>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</si>
  <si>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</si>
  <si>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</si>
  <si>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</si>
  <si>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</si>
  <si>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</si>
  <si>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</si>
  <si>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</si>
  <si>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</si>
  <si>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</si>
  <si>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</si>
  <si>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</si>
  <si>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</si>
  <si>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</si>
  <si>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</si>
  <si>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</si>
  <si>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</si>
  <si>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</si>
  <si>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</si>
  <si>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</si>
  <si>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</si>
  <si>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</si>
  <si>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</si>
  <si>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</si>
  <si>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</si>
  <si>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</si>
  <si>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</si>
  <si>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</si>
  <si>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</si>
  <si>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</si>
  <si>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</si>
  <si>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</si>
  <si>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</si>
  <si>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</si>
  <si>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</si>
  <si>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</si>
  <si>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</si>
  <si>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</si>
  <si>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</si>
  <si>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</si>
  <si>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</si>
  <si>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</si>
  <si>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</si>
  <si>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</si>
  <si>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</si>
  <si>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</si>
  <si>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</si>
  <si>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</si>
  <si>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</si>
  <si>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</si>
  <si>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</si>
  <si>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</si>
  <si>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</si>
  <si>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</si>
  <si>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</si>
  <si>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</si>
  <si>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</si>
  <si>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</si>
  <si>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</si>
  <si>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</si>
  <si>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</si>
  <si>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</si>
  <si>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</si>
  <si>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</si>
  <si>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</si>
  <si>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</si>
  <si>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</si>
  <si>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</si>
  <si>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</si>
  <si>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</si>
  <si>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</si>
  <si>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</si>
  <si>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</si>
  <si>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</si>
  <si>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</si>
  <si>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</si>
  <si>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</si>
  <si>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</si>
  <si>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</si>
  <si>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</si>
  <si>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</si>
  <si>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</si>
  <si>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</si>
  <si>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</si>
  <si>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</si>
  <si>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</si>
  <si>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</si>
  <si>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</si>
  <si>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</si>
  <si>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</si>
  <si>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</si>
  <si>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</si>
  <si>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</si>
  <si>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</si>
  <si>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</si>
  <si>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</si>
  <si>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</si>
  <si>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</si>
  <si>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</si>
  <si>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</si>
  <si>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</si>
  <si>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</si>
  <si>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</si>
  <si>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</si>
  <si>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</si>
  <si>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</si>
  <si>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</si>
  <si>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</si>
  <si>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</si>
  <si>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</si>
  <si>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</si>
  <si>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</si>
  <si>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</si>
  <si>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</si>
  <si>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</si>
  <si>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</si>
  <si>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</si>
  <si>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</si>
  <si>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</si>
  <si>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</si>
  <si>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</si>
  <si>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</si>
  <si>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</si>
  <si>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</si>
  <si>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</si>
  <si>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</si>
  <si>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</si>
  <si>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</si>
  <si>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</si>
  <si>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</si>
  <si>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</si>
  <si>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</si>
  <si>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</si>
  <si>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</si>
  <si>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</si>
  <si>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</si>
  <si>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</si>
  <si>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</si>
  <si>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</si>
  <si>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</si>
  <si>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</si>
  <si>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</si>
  <si>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</si>
  <si>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</si>
  <si>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</si>
  <si>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</si>
  <si>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</si>
  <si>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</si>
  <si>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</si>
  <si>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</si>
  <si>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</si>
  <si>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</si>
  <si>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</si>
  <si>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</si>
  <si>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</si>
  <si>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</si>
  <si>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</si>
  <si>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</si>
  <si>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</si>
  <si>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</si>
  <si>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</si>
  <si>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</si>
  <si>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</si>
  <si>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</si>
  <si>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</si>
  <si>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</si>
  <si>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</si>
  <si>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</si>
  <si>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</si>
  <si>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</si>
  <si>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</si>
  <si>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</si>
  <si>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</si>
  <si>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</si>
  <si>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</si>
  <si>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</si>
  <si>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</si>
  <si>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</si>
  <si>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</si>
  <si>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</si>
  <si>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</si>
  <si>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</si>
  <si>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</si>
  <si>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</si>
  <si>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</si>
  <si>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</si>
  <si>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</si>
  <si>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</si>
  <si>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</si>
  <si>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</si>
  <si>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</si>
  <si>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</si>
  <si>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</si>
  <si>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</si>
  <si>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</si>
  <si>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</si>
  <si>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</si>
  <si>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</si>
  <si>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</si>
  <si>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</si>
  <si>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</si>
  <si>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</si>
  <si>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</si>
  <si>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</si>
  <si>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</si>
  <si>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</si>
  <si>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</si>
  <si>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</si>
  <si>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</si>
  <si>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</si>
  <si>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</si>
  <si>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</si>
  <si>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</si>
  <si>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</si>
  <si>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</si>
  <si>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</si>
  <si>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</si>
  <si>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</si>
  <si>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</si>
  <si>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</si>
  <si>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</si>
  <si>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</si>
  <si>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</si>
  <si>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</si>
  <si>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</si>
  <si>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</si>
  <si>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</si>
  <si>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</si>
  <si>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</si>
  <si>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</si>
  <si>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</si>
  <si>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</si>
  <si>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</si>
  <si>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</si>
  <si>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</si>
  <si>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</si>
  <si>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</si>
  <si>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</si>
  <si>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</si>
  <si>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</si>
  <si>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</si>
  <si>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</si>
  <si>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</si>
  <si>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</si>
  <si>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</si>
  <si>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</si>
  <si>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</si>
  <si>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</si>
  <si>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</si>
  <si>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</si>
  <si>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</si>
  <si>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</si>
  <si>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</si>
  <si>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</si>
  <si>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</si>
  <si>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</si>
  <si>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</si>
  <si>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</si>
  <si>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</si>
  <si>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</si>
  <si>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</si>
  <si>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</si>
  <si>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</si>
  <si>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</si>
  <si>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</si>
  <si>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</si>
  <si>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</si>
  <si>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</si>
  <si>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</si>
  <si>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</si>
  <si>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</si>
  <si>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</si>
  <si>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</si>
  <si>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</si>
  <si>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</si>
  <si>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</si>
  <si>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</si>
  <si>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</si>
  <si>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</si>
  <si>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</si>
  <si>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</si>
  <si>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</si>
  <si>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</si>
  <si>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</si>
  <si>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</si>
  <si>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</si>
  <si>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</si>
  <si>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</si>
  <si>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</si>
  <si>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</si>
  <si>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</si>
  <si>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</si>
  <si>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</si>
  <si>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</si>
  <si>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</si>
  <si>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</si>
  <si>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</si>
  <si>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</si>
  <si>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</si>
  <si>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</si>
  <si>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</si>
  <si>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</si>
  <si>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</si>
  <si>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</si>
  <si>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</si>
  <si>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</si>
  <si>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</si>
  <si>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</si>
  <si>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</si>
  <si>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</si>
  <si>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</si>
  <si>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</si>
  <si>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</si>
  <si>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</si>
  <si>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</si>
  <si>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</si>
  <si>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</si>
  <si>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</si>
  <si>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</si>
  <si>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</si>
  <si>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</si>
  <si>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</si>
  <si>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</si>
  <si>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</si>
  <si>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</si>
  <si>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</si>
  <si>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</si>
  <si>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</si>
  <si>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</si>
  <si>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</si>
  <si>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</si>
  <si>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</si>
  <si>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</si>
  <si>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</si>
  <si>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</si>
  <si>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</si>
  <si>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</si>
  <si>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</si>
  <si>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</si>
  <si>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</si>
  <si>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</si>
  <si>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</si>
  <si>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</si>
  <si>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</si>
  <si>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</si>
  <si>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</si>
  <si>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</si>
  <si>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</si>
  <si>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</si>
  <si>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</si>
  <si>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</si>
  <si>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</si>
  <si>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</si>
  <si>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</si>
  <si>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</si>
  <si>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</si>
  <si>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</si>
  <si>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</si>
  <si>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</si>
  <si>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</si>
  <si>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</si>
  <si>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</si>
  <si>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</si>
  <si>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</si>
  <si>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</si>
  <si>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</si>
  <si>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</si>
  <si>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</si>
  <si>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</si>
  <si>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</si>
  <si>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</si>
  <si>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</si>
  <si>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</si>
  <si>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</si>
  <si>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</si>
  <si>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</si>
  <si>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</si>
  <si>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</si>
  <si>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</si>
  <si>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</si>
  <si>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</si>
  <si>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</si>
  <si>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</si>
  <si>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</si>
  <si>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</si>
  <si>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</si>
  <si>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</si>
  <si>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</si>
  <si>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</si>
  <si>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</si>
  <si>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</si>
  <si>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</si>
  <si>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</si>
  <si>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</si>
  <si>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</si>
  <si>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</si>
  <si>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</si>
  <si>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</si>
  <si>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</si>
  <si>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</si>
  <si>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</si>
  <si>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</si>
  <si>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</si>
  <si>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</si>
  <si>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</si>
  <si>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</si>
  <si>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</si>
  <si>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</si>
  <si>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</si>
  <si>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</si>
  <si>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</si>
  <si>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</si>
  <si>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</si>
  <si>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</si>
  <si>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</si>
  <si>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</si>
  <si>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</si>
  <si>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</si>
  <si>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</si>
  <si>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</si>
  <si>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</si>
  <si>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</si>
  <si>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</si>
  <si>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</si>
  <si>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</si>
  <si>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</si>
  <si>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</si>
  <si>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</si>
  <si>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</si>
  <si>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</si>
  <si>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</si>
  <si>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</si>
  <si>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</si>
  <si>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</si>
  <si>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</si>
  <si>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</si>
  <si>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</si>
  <si>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</si>
  <si>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</si>
  <si>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</si>
  <si>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</si>
  <si>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</si>
  <si>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</si>
  <si>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</si>
  <si>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</si>
  <si>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</si>
  <si>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</si>
  <si>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</si>
  <si>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</si>
  <si>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</si>
  <si>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</si>
  <si>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</si>
  <si>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</si>
  <si>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</si>
  <si>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</si>
  <si>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</si>
  <si>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</si>
  <si>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</si>
  <si>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</si>
  <si>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</si>
  <si>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</si>
  <si>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</si>
  <si>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</si>
  <si>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</si>
  <si>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</si>
  <si>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</si>
  <si>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</si>
  <si>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</si>
  <si>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</si>
  <si>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</si>
  <si>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</si>
  <si>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</si>
  <si>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</si>
  <si>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</si>
  <si>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</si>
  <si>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</si>
  <si>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</si>
  <si>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</si>
  <si>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</si>
  <si>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</si>
  <si>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</si>
  <si>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</si>
  <si>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</si>
  <si>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</si>
  <si>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</si>
  <si>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</si>
  <si>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</si>
  <si>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</si>
  <si>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</si>
  <si>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</si>
  <si>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</si>
  <si>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</si>
  <si>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</si>
  <si>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</si>
  <si>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</si>
  <si>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</si>
  <si>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</si>
  <si>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</si>
  <si>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</si>
  <si>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</si>
  <si>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</si>
  <si>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</si>
  <si>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</si>
  <si>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</si>
  <si>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</si>
  <si>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</si>
  <si>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</si>
  <si>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</si>
  <si>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</si>
  <si>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</si>
  <si>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</si>
  <si>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</si>
  <si>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</si>
  <si>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</si>
  <si>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</si>
  <si>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</si>
  <si>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</si>
  <si>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</si>
  <si>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</si>
  <si>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</si>
  <si>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</si>
  <si>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</si>
  <si>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</si>
  <si>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</si>
  <si>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</si>
  <si>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</si>
  <si>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</si>
  <si>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</si>
  <si>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</si>
  <si>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</si>
  <si>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</si>
  <si>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</si>
  <si>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</si>
  <si>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</si>
  <si>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</si>
  <si>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</si>
  <si>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</si>
  <si>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</si>
  <si>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</si>
  <si>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</si>
  <si>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</si>
  <si>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</si>
  <si>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</si>
  <si>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</si>
  <si>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</si>
  <si>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</si>
  <si>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</si>
  <si>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</si>
  <si>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</si>
  <si>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</si>
  <si>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</si>
  <si>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</si>
  <si>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</si>
  <si>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</si>
  <si>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</si>
  <si>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</si>
  <si>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</si>
  <si>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</si>
  <si>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</si>
  <si>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</si>
  <si>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</si>
  <si>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</si>
  <si>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</si>
  <si>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</si>
  <si>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</si>
  <si>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</si>
  <si>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</si>
  <si>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</si>
  <si>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</si>
  <si>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</si>
  <si>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</si>
  <si>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</si>
  <si>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</si>
  <si>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</si>
  <si>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</si>
  <si>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</si>
  <si>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</si>
  <si>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</si>
  <si>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</si>
  <si>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</si>
  <si>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</si>
  <si>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</si>
  <si>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</si>
  <si>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</si>
  <si>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</si>
  <si>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</si>
  <si>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</si>
  <si>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</si>
  <si>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</si>
  <si>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</si>
  <si>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</si>
  <si>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</si>
  <si>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</si>
  <si>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</si>
  <si>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</si>
  <si>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</si>
  <si>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</si>
  <si>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</si>
  <si>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</si>
  <si>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</si>
  <si>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</si>
  <si>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</si>
  <si>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</si>
  <si>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</si>
  <si>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</si>
  <si>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</si>
  <si>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</si>
  <si>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</si>
  <si>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</si>
  <si>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</si>
  <si>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</si>
  <si>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</si>
  <si>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</si>
  <si>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</si>
  <si>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</si>
  <si>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</si>
  <si>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</si>
  <si>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</si>
  <si>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</si>
  <si>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</si>
  <si>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</si>
  <si>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</si>
  <si>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</si>
  <si>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</si>
  <si>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</si>
  <si>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</si>
  <si>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</si>
  <si>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</si>
  <si>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</si>
  <si>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</si>
  <si>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</si>
  <si>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</si>
  <si>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</si>
  <si>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</si>
  <si>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</si>
  <si>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</si>
  <si>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</si>
  <si>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</si>
  <si>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</si>
  <si>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</si>
  <si>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</si>
  <si>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</si>
  <si>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</si>
  <si>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</si>
  <si>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</si>
  <si>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</si>
  <si>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</si>
  <si>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</si>
  <si>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</si>
  <si>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</si>
  <si>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</si>
  <si>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</si>
  <si>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</si>
  <si>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</si>
  <si>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</si>
  <si>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</si>
  <si>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</si>
  <si>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</si>
  <si>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</si>
  <si>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</si>
  <si>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</si>
  <si>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</si>
  <si>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</si>
  <si>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</si>
  <si>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</si>
  <si>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</si>
  <si>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</si>
  <si>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</si>
  <si>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</si>
  <si>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</si>
  <si>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</si>
  <si>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</si>
  <si>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</si>
  <si>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</si>
  <si>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</si>
  <si>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</si>
  <si>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</si>
  <si>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</si>
  <si>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</si>
  <si>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</si>
  <si>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</si>
  <si>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</si>
  <si>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</si>
  <si>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</si>
  <si>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</si>
  <si>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</si>
  <si>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</si>
  <si>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</si>
  <si>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</si>
  <si>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</si>
  <si>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</si>
  <si>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</si>
  <si>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</si>
  <si>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</si>
  <si>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</si>
  <si>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</si>
  <si>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</si>
  <si>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</si>
  <si>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</si>
  <si>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</si>
  <si>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</si>
  <si>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</si>
  <si>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</si>
  <si>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</si>
  <si>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</si>
  <si>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</si>
  <si>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</si>
  <si>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</si>
  <si>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</si>
  <si>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</si>
  <si>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</si>
  <si>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</si>
  <si>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</si>
  <si>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</si>
  <si>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</si>
  <si>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</si>
  <si>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</si>
  <si>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</si>
  <si>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</si>
  <si>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</si>
  <si>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</si>
  <si>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</si>
  <si>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</si>
  <si>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</si>
  <si>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</si>
  <si>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</si>
  <si>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</si>
  <si>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</si>
  <si>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</si>
  <si>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</si>
  <si>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</si>
  <si>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</si>
  <si>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</si>
  <si>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</si>
  <si>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</si>
  <si>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</si>
  <si>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</si>
  <si>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</si>
  <si>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</si>
  <si>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</si>
  <si>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</si>
  <si>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</si>
  <si>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</si>
  <si>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</si>
  <si>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</si>
  <si>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</si>
  <si>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</si>
  <si>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</si>
  <si>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</si>
  <si>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</si>
  <si>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</si>
  <si>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</si>
  <si>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</si>
  <si>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</si>
  <si>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</si>
  <si>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</si>
  <si>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</si>
  <si>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</si>
  <si>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</si>
  <si>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</si>
  <si>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</si>
  <si>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</si>
  <si>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</si>
  <si>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</si>
  <si>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</si>
  <si>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</si>
  <si>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</si>
  <si>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</si>
  <si>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</si>
  <si>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</si>
  <si>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</si>
  <si>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</si>
  <si>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</si>
  <si>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</si>
  <si>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</si>
  <si>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</si>
  <si>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</si>
  <si>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</si>
  <si>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</si>
  <si>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</si>
  <si>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</si>
  <si>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</si>
  <si>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</si>
  <si>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</si>
  <si>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</si>
  <si>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</si>
  <si>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</si>
  <si>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</si>
  <si>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</si>
  <si>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</si>
  <si>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</si>
  <si>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</si>
  <si>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</si>
  <si>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</si>
  <si>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</si>
  <si>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</si>
  <si>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</si>
  <si>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</si>
  <si>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</si>
  <si>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</si>
  <si>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</si>
  <si>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</si>
  <si>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</si>
  <si>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</si>
  <si>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</si>
  <si>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</si>
  <si>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</si>
  <si>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</si>
  <si>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</si>
  <si>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</si>
  <si>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</si>
  <si>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</si>
  <si>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</si>
  <si>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</si>
  <si>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</si>
  <si>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</si>
  <si>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</si>
  <si>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</si>
  <si>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</si>
  <si>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</si>
  <si>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</si>
  <si>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</si>
  <si>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</si>
  <si>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</si>
  <si>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</si>
  <si>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</si>
  <si>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</si>
  <si>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</si>
  <si>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</si>
  <si>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</si>
  <si>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</si>
  <si>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</si>
  <si>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</si>
  <si>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</si>
  <si>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</si>
  <si>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</si>
  <si>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</si>
  <si>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</si>
  <si>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</si>
  <si>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</si>
  <si>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</si>
  <si>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</si>
  <si>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</si>
  <si>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</si>
  <si>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</si>
  <si>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</si>
  <si>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</si>
  <si>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</si>
  <si>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</si>
  <si>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</si>
  <si>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</si>
  <si>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</si>
  <si>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</si>
  <si>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</si>
  <si>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</si>
  <si>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</si>
  <si>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</si>
  <si>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</si>
  <si>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</si>
  <si>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</si>
  <si>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</si>
  <si>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</si>
  <si>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</si>
  <si>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</si>
  <si>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</si>
  <si>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</si>
  <si>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</si>
  <si>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</si>
  <si>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</si>
  <si>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</si>
  <si>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</si>
  <si>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</si>
  <si>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</si>
  <si>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</si>
  <si>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</si>
  <si>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</si>
  <si>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</si>
  <si>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</si>
  <si>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</si>
  <si>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</si>
  <si>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</si>
  <si>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</si>
  <si>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</si>
  <si>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</si>
  <si>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</si>
  <si>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</si>
  <si>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</si>
  <si>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</si>
  <si>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</si>
  <si>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</si>
  <si>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</si>
  <si>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</si>
  <si>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</si>
  <si>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</si>
  <si>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</si>
  <si>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</si>
  <si>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</si>
  <si>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</si>
  <si>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</si>
  <si>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</si>
  <si>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</si>
  <si>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</si>
  <si>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</si>
  <si>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</si>
  <si>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</si>
  <si>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</si>
  <si>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</si>
  <si>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</si>
  <si>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</si>
  <si>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</si>
  <si>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</si>
  <si>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</si>
  <si>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</si>
  <si>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</si>
  <si>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</si>
  <si>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</si>
  <si>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</si>
  <si>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</si>
  <si>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</si>
  <si>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</si>
  <si>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</si>
  <si>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</si>
  <si>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</si>
  <si>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</si>
  <si>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</si>
  <si>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</si>
  <si>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</si>
  <si>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</si>
  <si>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</si>
  <si>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</si>
  <si>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</si>
  <si>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</si>
  <si>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</si>
  <si>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</si>
  <si>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</si>
  <si>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</si>
  <si>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</si>
  <si>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</si>
  <si>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</si>
  <si>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</si>
  <si>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</si>
  <si>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</si>
  <si>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</si>
  <si>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</si>
  <si>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</si>
  <si>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</si>
  <si>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</si>
  <si>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</si>
  <si>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</si>
  <si>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</si>
  <si>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</si>
  <si>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</si>
  <si>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</si>
  <si>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</si>
  <si>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</si>
  <si>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</si>
  <si>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</si>
  <si>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</si>
  <si>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</si>
  <si>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</si>
  <si>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</si>
  <si>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</si>
  <si>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</si>
  <si>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</si>
  <si>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</si>
  <si>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</si>
  <si>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</si>
  <si>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</si>
  <si>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</si>
  <si>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</si>
  <si>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</si>
  <si>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</si>
  <si>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</si>
  <si>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</si>
  <si>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</si>
  <si>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</si>
  <si>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</si>
  <si>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</si>
  <si>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</si>
  <si>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</si>
  <si>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</si>
  <si>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</si>
  <si>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</si>
  <si>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</si>
  <si>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</si>
  <si>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</si>
  <si>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</si>
  <si>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</si>
  <si>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</si>
  <si>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</si>
  <si>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</si>
  <si>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</si>
  <si>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</si>
  <si>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</si>
  <si>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</si>
  <si>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</si>
  <si>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</si>
  <si>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</si>
  <si>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</si>
  <si>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</si>
  <si>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</si>
  <si>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</si>
  <si>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</si>
  <si>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</si>
  <si>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</si>
  <si>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</si>
  <si>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</si>
  <si>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</si>
  <si>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</si>
  <si>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</si>
  <si>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</si>
  <si>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</si>
  <si>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</si>
  <si>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</si>
  <si>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</si>
  <si>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</si>
  <si>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</si>
  <si>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</si>
  <si>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</si>
  <si>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</si>
  <si>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</si>
  <si>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</si>
  <si>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</si>
  <si>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</si>
  <si>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</si>
  <si>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</si>
  <si>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</si>
  <si>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</si>
  <si>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</si>
  <si>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</si>
  <si>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</si>
  <si>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</si>
  <si>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</si>
  <si>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</si>
  <si>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</si>
  <si>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</si>
  <si>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</si>
  <si>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</si>
  <si>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</si>
  <si>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</si>
  <si>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</si>
  <si>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</si>
  <si>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</si>
  <si>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</si>
  <si>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</si>
  <si>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</si>
  <si>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</si>
  <si>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</si>
  <si>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</si>
  <si>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</si>
  <si>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</si>
  <si>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</si>
  <si>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</si>
  <si>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</si>
  <si>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</si>
  <si>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</si>
  <si>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</si>
  <si>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</si>
  <si>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</si>
  <si>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</si>
  <si>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</si>
  <si>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</si>
  <si>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</si>
  <si>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</si>
  <si>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</si>
  <si>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</si>
  <si>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</si>
  <si>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</si>
  <si>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</si>
  <si>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</si>
  <si>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</si>
  <si>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</si>
  <si>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</si>
  <si>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</si>
  <si>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</si>
  <si>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</si>
  <si>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</si>
  <si>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</si>
  <si>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</si>
  <si>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</si>
  <si>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</si>
  <si>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</si>
  <si>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</si>
  <si>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</si>
  <si>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</si>
  <si>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</si>
  <si>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</si>
  <si>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</si>
  <si>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</si>
  <si>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</si>
  <si>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</si>
  <si>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</si>
  <si>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</si>
  <si>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</si>
  <si>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</si>
  <si>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</si>
  <si>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</si>
  <si>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</si>
  <si>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</si>
  <si>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</si>
  <si>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</si>
  <si>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</si>
  <si>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</si>
  <si>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</si>
  <si>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</si>
  <si>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</si>
  <si>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</si>
  <si>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</si>
  <si>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</si>
  <si>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</si>
  <si>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</si>
  <si>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</si>
  <si>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</si>
  <si>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</si>
  <si>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</si>
  <si>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</si>
  <si>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</si>
  <si>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</si>
  <si>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</si>
  <si>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</si>
  <si>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</si>
  <si>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</si>
  <si>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</si>
  <si>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</si>
  <si>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</si>
  <si>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</si>
  <si>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</si>
  <si>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</si>
  <si>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</si>
  <si>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</si>
  <si>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</si>
  <si>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</si>
  <si>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</si>
  <si>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</si>
  <si>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</si>
  <si>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</si>
  <si>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</si>
  <si>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</si>
  <si>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</si>
  <si>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</si>
  <si>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</si>
  <si>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</si>
  <si>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</si>
  <si>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</si>
  <si>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</si>
  <si>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</si>
  <si>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</si>
  <si>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</si>
  <si>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</si>
  <si>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</si>
  <si>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</si>
  <si>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</si>
  <si>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</si>
  <si>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</si>
  <si>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</si>
  <si>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</si>
  <si>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</si>
  <si>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</si>
  <si>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</si>
  <si>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</si>
  <si>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</si>
  <si>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</si>
  <si>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</si>
  <si>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</si>
  <si>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</si>
  <si>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</si>
  <si>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</si>
  <si>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</si>
  <si>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</si>
  <si>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</si>
  <si>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</si>
  <si>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</si>
  <si>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</si>
  <si>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</si>
  <si>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</si>
  <si>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</si>
  <si>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</si>
  <si>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</si>
  <si>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</si>
  <si>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</si>
  <si>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</si>
  <si>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</si>
  <si>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</si>
  <si>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</si>
  <si>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</si>
  <si>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</si>
  <si>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</si>
  <si>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</si>
  <si>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</si>
  <si>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</si>
  <si>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</si>
  <si>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</si>
  <si>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</si>
  <si>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</si>
  <si>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</si>
  <si>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</si>
  <si>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</si>
  <si>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</si>
  <si>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</si>
  <si>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</si>
  <si>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</si>
  <si>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</si>
  <si>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</si>
  <si>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</si>
  <si>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</si>
  <si>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</si>
  <si>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</si>
  <si>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</si>
  <si>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</si>
  <si>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</si>
  <si>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</si>
  <si>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</si>
  <si>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</si>
  <si>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</si>
  <si>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</si>
  <si>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</si>
  <si>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</si>
  <si>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</si>
  <si>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</si>
  <si>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</si>
  <si>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</si>
  <si>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</si>
  <si>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</si>
  <si>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</si>
  <si>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</si>
  <si>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</si>
  <si>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</si>
  <si>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</si>
  <si>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</si>
  <si>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</si>
  <si>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</si>
  <si>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</si>
  <si>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</si>
  <si>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</si>
  <si>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</si>
  <si>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</si>
  <si>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</si>
  <si>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</si>
  <si>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</si>
  <si>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</si>
  <si>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</si>
  <si>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</si>
  <si>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</si>
  <si>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</si>
  <si>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</si>
  <si>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</si>
  <si>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</si>
  <si>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</si>
  <si>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</si>
  <si>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</si>
  <si>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</si>
  <si>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</si>
  <si>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</si>
  <si>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</si>
  <si>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</si>
  <si>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</si>
  <si>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</si>
  <si>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</si>
  <si>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</si>
  <si>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</si>
  <si>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</si>
  <si>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</si>
  <si>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</si>
  <si>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</si>
  <si>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</si>
  <si>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</si>
  <si>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</si>
  <si>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</si>
  <si>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</si>
  <si>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</si>
  <si>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</si>
  <si>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</si>
  <si>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</si>
  <si>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</si>
  <si>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</si>
  <si>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</si>
  <si>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</si>
  <si>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</si>
  <si>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</si>
  <si>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</si>
  <si>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</si>
  <si>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</si>
  <si>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</si>
  <si>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</si>
  <si>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</si>
  <si>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</si>
  <si>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</si>
  <si>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</si>
  <si>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</si>
  <si>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</si>
  <si>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</si>
  <si>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</si>
  <si>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</si>
  <si>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</si>
  <si>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</si>
  <si>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</si>
  <si>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</si>
  <si>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</si>
  <si>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</si>
  <si>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</si>
  <si>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</si>
  <si>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</si>
  <si>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</si>
  <si>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</si>
  <si>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</si>
  <si>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</si>
  <si>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</si>
  <si>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</si>
  <si>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</si>
  <si>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</si>
  <si>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</si>
  <si>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</si>
  <si>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</si>
  <si>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</si>
  <si>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</si>
  <si>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</si>
  <si>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</si>
  <si>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</si>
  <si>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</si>
  <si>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</si>
  <si>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</si>
  <si>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</si>
  <si>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</si>
  <si>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</si>
  <si>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</si>
  <si>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</si>
  <si>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</si>
  <si>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</si>
  <si>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</si>
  <si>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</si>
  <si>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</si>
  <si>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</si>
  <si>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</si>
  <si>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</si>
  <si>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</si>
  <si>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</si>
  <si>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</si>
  <si>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</si>
  <si>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</si>
  <si>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</si>
  <si>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</si>
  <si>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</si>
  <si>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</si>
  <si>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</si>
  <si>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</si>
  <si>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</si>
  <si>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</si>
  <si>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</si>
  <si>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</si>
  <si>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</si>
  <si>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</si>
  <si>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</si>
  <si>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</si>
  <si>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</si>
  <si>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</si>
  <si>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</si>
  <si>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</si>
  <si>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</si>
  <si>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</si>
  <si>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</si>
  <si>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</si>
  <si>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</si>
  <si>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</si>
  <si>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</si>
  <si>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</si>
  <si>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</si>
  <si>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</si>
  <si>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</si>
  <si>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</si>
  <si>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</si>
  <si>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</si>
  <si>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</si>
  <si>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</si>
  <si>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</si>
  <si>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</si>
  <si>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</si>
  <si>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</si>
  <si>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</si>
  <si>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</si>
  <si>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</si>
  <si>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</si>
  <si>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</si>
  <si>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</si>
  <si>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</si>
  <si>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</si>
  <si>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</si>
  <si>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</si>
  <si>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</si>
  <si>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</si>
  <si>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</si>
  <si>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</si>
  <si>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</si>
  <si>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</si>
  <si>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</si>
  <si>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</si>
  <si>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</si>
  <si>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</si>
  <si>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</si>
  <si>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</si>
  <si>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</si>
  <si>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</si>
  <si>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</si>
  <si>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</si>
  <si>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</si>
  <si>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</si>
  <si>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</si>
  <si>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</si>
  <si>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</si>
  <si>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</si>
  <si>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</si>
  <si>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</si>
  <si>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</si>
  <si>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</si>
  <si>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</si>
  <si>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</si>
  <si>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</si>
  <si>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</si>
  <si>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</si>
  <si>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</si>
  <si>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</si>
  <si>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</si>
  <si>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</si>
  <si>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</si>
  <si>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</si>
  <si>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</si>
  <si>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</si>
  <si>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</si>
  <si>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</si>
  <si>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</si>
  <si>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</si>
  <si>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</si>
  <si>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</si>
  <si>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</si>
  <si>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</si>
  <si>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</si>
  <si>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</si>
  <si>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</si>
  <si>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</si>
  <si>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</si>
  <si>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</si>
  <si>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</si>
  <si>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</si>
  <si>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</si>
  <si>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</si>
  <si>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</si>
  <si>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</si>
  <si>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</si>
  <si>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</si>
  <si>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</si>
  <si>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</si>
  <si>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</si>
  <si>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</si>
  <si>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</si>
  <si>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</si>
  <si>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</si>
  <si>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</si>
  <si>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</si>
  <si>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</si>
  <si>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</si>
  <si>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</si>
  <si>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</si>
  <si>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</si>
  <si>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</si>
  <si>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</si>
  <si>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</si>
  <si>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</si>
  <si>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</si>
  <si>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</si>
  <si>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</si>
  <si>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</si>
  <si>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</si>
  <si>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</si>
  <si>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</si>
  <si>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</si>
  <si>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</si>
  <si>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</si>
  <si>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</si>
  <si>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</si>
  <si>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</si>
  <si>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</si>
  <si>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</si>
  <si>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</si>
  <si>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</si>
  <si>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</si>
  <si>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</si>
  <si>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</si>
  <si>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</si>
  <si>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</si>
  <si>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</si>
  <si>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</si>
  <si>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</si>
  <si>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</si>
  <si>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</si>
  <si>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</si>
  <si>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</si>
  <si>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</si>
  <si>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</si>
  <si>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</si>
  <si>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</si>
  <si>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</si>
  <si>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</si>
  <si>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</si>
  <si>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</si>
  <si>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</si>
  <si>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</si>
  <si>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</si>
  <si>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</si>
  <si>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</si>
  <si>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</si>
  <si>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</si>
  <si>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</si>
  <si>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</si>
  <si>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</si>
  <si>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</si>
  <si>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</si>
  <si>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</si>
  <si>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</si>
  <si>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</si>
  <si>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</si>
  <si>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</si>
  <si>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</si>
  <si>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</si>
  <si>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</si>
  <si>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</si>
  <si>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</si>
  <si>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</si>
  <si>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</si>
  <si>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</si>
  <si>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</si>
  <si>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</si>
  <si>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</si>
  <si>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</si>
  <si>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</si>
  <si>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</si>
  <si>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</si>
  <si>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</si>
  <si>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</si>
  <si>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</si>
  <si>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</si>
  <si>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</si>
  <si>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</si>
  <si>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</si>
  <si>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</si>
  <si>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</si>
  <si>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</si>
  <si>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</si>
  <si>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</si>
  <si>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</si>
  <si>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</si>
  <si>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</si>
  <si>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</si>
  <si>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</si>
  <si>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</si>
  <si>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</si>
  <si>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</si>
  <si>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</si>
  <si>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</si>
  <si>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</si>
  <si>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</si>
  <si>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</si>
  <si>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</si>
  <si>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</si>
  <si>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</si>
  <si>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</si>
  <si>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</si>
  <si>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</si>
  <si>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</si>
  <si>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</si>
  <si>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</si>
  <si>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</si>
  <si>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</si>
  <si>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</si>
  <si>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</si>
  <si>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</si>
  <si>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</si>
  <si>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</si>
  <si>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</si>
  <si>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</si>
  <si>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</si>
  <si>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</si>
  <si>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</si>
  <si>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</si>
  <si>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</si>
  <si>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</si>
  <si>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</si>
  <si>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</si>
  <si>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</si>
  <si>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</si>
  <si>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</si>
  <si>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</si>
  <si>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</si>
  <si>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</si>
  <si>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</si>
  <si>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</si>
  <si>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</si>
  <si>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</si>
  <si>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</si>
  <si>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</si>
  <si>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</si>
  <si>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</si>
  <si>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</si>
  <si>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</si>
  <si>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</si>
  <si>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</si>
  <si>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</si>
  <si>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</si>
  <si>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</si>
  <si>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</si>
  <si>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</si>
  <si>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</si>
  <si>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</si>
  <si>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</si>
  <si>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</si>
  <si>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</si>
  <si>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</si>
  <si>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</si>
  <si>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</si>
  <si>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</si>
  <si>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</si>
  <si>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</si>
  <si>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</si>
  <si>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</si>
  <si>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</si>
  <si>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</si>
  <si>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</si>
  <si>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</si>
  <si>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</si>
  <si>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</si>
  <si>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</si>
  <si>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</si>
  <si>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</si>
  <si>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</si>
  <si>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</si>
  <si>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</si>
  <si>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</si>
  <si>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</si>
  <si>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</si>
  <si>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</si>
  <si>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</si>
  <si>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</si>
  <si>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</si>
  <si>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</si>
  <si>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</si>
  <si>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</si>
  <si>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</si>
  <si>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</si>
  <si>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</si>
  <si>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</si>
  <si>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</si>
  <si>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</si>
  <si>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</si>
  <si>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</si>
  <si>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</si>
  <si>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</si>
  <si>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</si>
  <si>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</si>
  <si>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</si>
  <si>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</si>
  <si>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</si>
  <si>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</si>
  <si>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</si>
  <si>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</si>
  <si>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</si>
  <si>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</si>
  <si>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</si>
  <si>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</si>
  <si>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</si>
  <si>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</si>
  <si>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</si>
  <si>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</si>
  <si>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</si>
  <si>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</si>
  <si>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</si>
  <si>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</si>
  <si>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</si>
  <si>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</si>
  <si>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</si>
  <si>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</si>
  <si>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</si>
  <si>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</si>
  <si>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</si>
  <si>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</si>
  <si>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</si>
  <si>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</si>
  <si>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</si>
  <si>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</si>
  <si>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</si>
  <si>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</si>
  <si>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</si>
  <si>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</si>
  <si>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</si>
  <si>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</si>
  <si>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</si>
  <si>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</si>
  <si>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</si>
  <si>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</si>
  <si>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</si>
  <si>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</si>
  <si>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</si>
  <si>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</si>
  <si>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</si>
  <si>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</si>
  <si>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</si>
  <si>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</si>
  <si>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</si>
  <si>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</si>
  <si>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</si>
  <si>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</si>
  <si>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</si>
  <si>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</si>
  <si>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</si>
  <si>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</si>
  <si>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</si>
  <si>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</si>
  <si>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</si>
  <si>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</si>
  <si>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</si>
  <si>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</si>
  <si>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</si>
  <si>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</si>
  <si>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</si>
  <si>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</si>
  <si>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</si>
  <si>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</si>
  <si>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</si>
  <si>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</si>
  <si>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</si>
  <si>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</si>
  <si>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</si>
  <si>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</si>
  <si>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</si>
  <si>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</si>
  <si>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</si>
  <si>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</si>
  <si>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</si>
  <si>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</si>
  <si>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</si>
  <si>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</si>
  <si>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</si>
  <si>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</si>
  <si>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</si>
  <si>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</si>
  <si>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</si>
  <si>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</si>
  <si>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</si>
  <si>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</si>
  <si>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</si>
  <si>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</si>
  <si>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</si>
  <si>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</si>
  <si>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</si>
  <si>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</si>
  <si>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</si>
  <si>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</si>
  <si>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</si>
  <si>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</si>
  <si>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</si>
  <si>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</si>
  <si>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</si>
  <si>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</si>
  <si>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</si>
  <si>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</si>
  <si>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</si>
  <si>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</si>
  <si>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</si>
  <si>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</si>
  <si>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</si>
  <si>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</si>
  <si>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</si>
  <si>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</si>
  <si>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</si>
  <si>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</si>
  <si>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</si>
  <si>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</si>
  <si>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</si>
  <si>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</si>
  <si>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</si>
  <si>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</si>
  <si>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</si>
  <si>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</si>
  <si>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</si>
  <si>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</si>
  <si>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</si>
  <si>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</si>
  <si>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</si>
  <si>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</si>
  <si>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</si>
  <si>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</si>
  <si>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</si>
  <si>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</si>
  <si>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</si>
  <si>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</si>
  <si>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</si>
  <si>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</si>
  <si>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</si>
  <si>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</si>
  <si>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</si>
  <si>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</si>
  <si>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</si>
  <si>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</si>
  <si>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</si>
  <si>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</si>
  <si>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</si>
  <si>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</si>
  <si>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</si>
  <si>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</si>
  <si>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</si>
  <si>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</si>
  <si>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</si>
  <si>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</si>
  <si>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</si>
  <si>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</si>
  <si>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</si>
  <si>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</si>
  <si>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</si>
  <si>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</si>
  <si>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</si>
  <si>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</si>
  <si>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</si>
  <si>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</si>
  <si>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</si>
  <si>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</si>
  <si>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</si>
  <si>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</si>
  <si>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</si>
  <si>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</si>
  <si>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</si>
  <si>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</si>
  <si>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</si>
  <si>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</si>
  <si>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</si>
  <si>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</si>
  <si>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</si>
  <si>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</si>
  <si>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</si>
  <si>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</si>
  <si>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</si>
  <si>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</si>
  <si>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</si>
  <si>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</si>
  <si>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</si>
  <si>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</si>
  <si>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</si>
  <si>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</si>
  <si>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</si>
  <si>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</si>
  <si>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</si>
  <si>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</si>
  <si>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</si>
  <si>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</si>
  <si>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</si>
  <si>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</si>
  <si>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</si>
  <si>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</si>
  <si>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</si>
  <si>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</si>
  <si>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</si>
  <si>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</si>
  <si>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</si>
  <si>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</si>
  <si>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</si>
  <si>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</si>
  <si>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</si>
  <si>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</si>
  <si>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</si>
  <si>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</si>
  <si>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</si>
  <si>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</si>
  <si>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</si>
  <si>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</si>
  <si>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</si>
  <si>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</si>
  <si>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</si>
  <si>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</si>
  <si>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</si>
  <si>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</si>
  <si>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</si>
  <si>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</si>
  <si>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</si>
  <si>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</si>
  <si>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</si>
  <si>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</si>
  <si>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</si>
  <si>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</si>
  <si>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</si>
  <si>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</si>
  <si>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</si>
  <si>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</si>
  <si>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</si>
  <si>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</si>
  <si>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</si>
  <si>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</si>
  <si>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</si>
  <si>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</si>
  <si>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</si>
  <si>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</si>
  <si>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</si>
  <si>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</si>
  <si>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</si>
  <si>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</si>
  <si>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</si>
  <si>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</si>
  <si>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</si>
  <si>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</si>
  <si>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</si>
  <si>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</si>
  <si>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</si>
  <si>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</si>
  <si>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</si>
  <si>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</si>
  <si>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</si>
  <si>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</si>
  <si>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</si>
  <si>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</si>
  <si>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</si>
  <si>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</si>
  <si>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</si>
  <si>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</si>
  <si>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</si>
  <si>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</si>
  <si>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</si>
  <si>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</si>
  <si>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</si>
  <si>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</si>
  <si>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</si>
  <si>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</si>
  <si>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</si>
  <si>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</si>
  <si>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</si>
  <si>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</si>
  <si>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</si>
  <si>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</si>
  <si>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</si>
  <si>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</si>
  <si>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</si>
  <si>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</si>
  <si>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</si>
  <si>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</si>
  <si>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</si>
  <si>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</si>
  <si>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</si>
  <si>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</si>
  <si>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</si>
  <si>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</si>
  <si>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</si>
  <si>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</si>
  <si>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</si>
  <si>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</si>
  <si>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</si>
  <si>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</si>
  <si>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</si>
  <si>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</si>
  <si>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</si>
  <si>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</si>
  <si>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</si>
  <si>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</si>
  <si>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</si>
  <si>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</si>
  <si>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</si>
  <si>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</si>
  <si>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</si>
  <si>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</si>
  <si>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</si>
  <si>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</si>
  <si>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</si>
  <si>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</si>
  <si>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</si>
  <si>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</si>
  <si>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</si>
  <si>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</si>
  <si>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</si>
  <si>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</si>
  <si>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</si>
  <si>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</si>
  <si>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</si>
  <si>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</si>
  <si>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</si>
  <si>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</si>
  <si>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</si>
  <si>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</si>
  <si>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</si>
  <si>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</si>
  <si>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</si>
  <si>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</si>
  <si>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</si>
  <si>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</si>
  <si>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</si>
  <si>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</si>
  <si>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</si>
  <si>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</si>
  <si>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</si>
  <si>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</si>
  <si>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</si>
  <si>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</si>
  <si>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</si>
  <si>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</si>
  <si>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</si>
  <si>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</si>
  <si>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</si>
  <si>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</si>
  <si>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</si>
  <si>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</si>
  <si>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</si>
  <si>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</si>
  <si>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</si>
  <si>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</si>
  <si>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</si>
  <si>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</si>
  <si>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</si>
  <si>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</si>
  <si>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</si>
  <si>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</si>
  <si>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</si>
  <si>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</si>
  <si>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</si>
  <si>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</si>
  <si>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</si>
  <si>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</si>
  <si>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</si>
  <si>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</si>
  <si>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</si>
  <si>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</si>
  <si>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</si>
  <si>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</si>
  <si>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</si>
  <si>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</si>
  <si>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</si>
  <si>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</si>
  <si>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</si>
  <si>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</si>
  <si>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</si>
  <si>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</si>
  <si>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</si>
  <si>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</si>
  <si>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</si>
  <si>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</si>
  <si>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</si>
  <si>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</si>
  <si>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</si>
  <si>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</si>
  <si>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</si>
  <si>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</si>
  <si>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</si>
  <si>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</si>
  <si>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</si>
  <si>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</si>
  <si>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</si>
  <si>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</si>
  <si>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</si>
  <si>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</si>
  <si>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</si>
  <si>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</si>
  <si>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</si>
  <si>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</si>
  <si>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</si>
  <si>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</si>
  <si>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</si>
  <si>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</si>
  <si>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</si>
  <si>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</si>
  <si>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</si>
  <si>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</si>
  <si>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</si>
  <si>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</si>
  <si>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</si>
  <si>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</si>
  <si>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</si>
  <si>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</si>
  <si>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</si>
  <si>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</si>
  <si>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</si>
  <si>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</si>
  <si>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</si>
  <si>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</si>
  <si>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</si>
  <si>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</si>
  <si>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</si>
  <si>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</si>
  <si>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</si>
  <si>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</si>
  <si>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</si>
  <si>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</si>
  <si>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</si>
  <si>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</si>
  <si>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</si>
  <si>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</si>
  <si>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</si>
  <si>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</si>
  <si>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</si>
  <si>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</si>
  <si>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</si>
  <si>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</si>
  <si>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</si>
  <si>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</si>
  <si>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</si>
  <si>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</si>
  <si>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</si>
  <si>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</si>
  <si>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</si>
  <si>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</si>
  <si>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</si>
  <si>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</si>
  <si>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</si>
  <si>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</si>
  <si>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</si>
  <si>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</si>
  <si>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</si>
  <si>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</si>
  <si>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</si>
  <si>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</si>
  <si>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</si>
  <si>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</si>
  <si>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</si>
  <si>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</si>
  <si>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</si>
  <si>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</si>
  <si>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</si>
  <si>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</si>
  <si>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</si>
  <si>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</si>
  <si>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</si>
  <si>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</si>
  <si>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</si>
  <si>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</si>
  <si>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</si>
  <si>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</si>
  <si>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</si>
  <si>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</si>
  <si>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</si>
  <si>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</si>
  <si>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</si>
  <si>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</si>
  <si>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</si>
  <si>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</si>
  <si>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</si>
  <si>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</si>
  <si>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</si>
  <si>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</si>
  <si>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</si>
  <si>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</si>
  <si>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</si>
  <si>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</si>
  <si>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</si>
  <si>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</si>
  <si>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</si>
  <si>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</si>
  <si>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</si>
  <si>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</si>
  <si>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</si>
  <si>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</si>
  <si>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</si>
  <si>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</si>
  <si>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</si>
  <si>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</si>
  <si>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</si>
  <si>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</si>
  <si>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</si>
  <si>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</si>
  <si>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</si>
  <si>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</si>
  <si>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</si>
  <si>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</si>
  <si>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</si>
  <si>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</si>
  <si>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</si>
  <si>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</si>
  <si>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</si>
  <si>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</si>
  <si>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</si>
  <si>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</si>
  <si>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</si>
  <si>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</si>
  <si>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</si>
  <si>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</si>
  <si>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</si>
  <si>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</si>
  <si>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</si>
  <si>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</si>
  <si>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</si>
  <si>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</si>
  <si>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</si>
  <si>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</si>
  <si>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</si>
  <si>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</si>
  <si>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</si>
  <si>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</si>
  <si>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</si>
  <si>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</si>
  <si>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</si>
  <si>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</si>
  <si>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</si>
  <si>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</si>
  <si>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</si>
  <si>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</si>
  <si>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</si>
  <si>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</si>
  <si>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</si>
  <si>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</si>
  <si>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</si>
  <si>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</si>
  <si>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</si>
  <si>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</si>
  <si>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</si>
  <si>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</si>
  <si>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</si>
  <si>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</si>
  <si>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</si>
  <si>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</si>
  <si>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</si>
  <si>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</si>
  <si>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</si>
  <si>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</si>
  <si>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</si>
  <si>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</si>
  <si>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</si>
  <si>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</si>
  <si>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</si>
  <si>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</si>
  <si>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</si>
  <si>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</si>
  <si>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</si>
  <si>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</si>
  <si>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</si>
  <si>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</si>
  <si>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</si>
  <si>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</si>
  <si>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</si>
  <si>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</si>
  <si>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</si>
  <si>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</si>
  <si>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</si>
  <si>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</si>
  <si>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</si>
  <si>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</si>
  <si>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</si>
  <si>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</si>
  <si>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</si>
  <si>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</si>
  <si>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</si>
  <si>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</si>
  <si>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</si>
  <si>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</si>
  <si>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</si>
  <si>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</si>
  <si>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</si>
  <si>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</si>
  <si>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</si>
  <si>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</si>
  <si>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</si>
  <si>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</si>
  <si>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</si>
  <si>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</si>
  <si>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</si>
  <si>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</si>
  <si>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</si>
  <si>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</si>
  <si>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</si>
  <si>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</si>
  <si>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</si>
  <si>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</si>
  <si>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</si>
  <si>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</si>
  <si>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</si>
  <si>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</si>
  <si>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</si>
  <si>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</si>
  <si>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</si>
  <si>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</si>
  <si>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</si>
  <si>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</si>
  <si>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</si>
  <si>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</si>
  <si>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</si>
  <si>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</si>
  <si>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</si>
  <si>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</si>
  <si>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</si>
  <si>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</si>
  <si>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</si>
  <si>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</si>
  <si>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</si>
  <si>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</si>
  <si>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</si>
  <si>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</si>
  <si>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</si>
  <si>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</si>
  <si>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</si>
  <si>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</si>
  <si>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</si>
  <si>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</si>
  <si>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</si>
  <si>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</si>
  <si>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</si>
  <si>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</si>
  <si>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</si>
  <si>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</si>
  <si>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</si>
  <si>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</si>
  <si>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</si>
  <si>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</si>
  <si>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</si>
  <si>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</si>
  <si>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</si>
  <si>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</si>
  <si>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</si>
  <si>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</si>
  <si>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</si>
  <si>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</si>
  <si>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</si>
  <si>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</si>
  <si>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</si>
  <si>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</si>
  <si>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</si>
  <si>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</si>
  <si>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</si>
  <si>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</si>
  <si>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</si>
  <si>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</si>
  <si>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</si>
  <si>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</si>
  <si>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</si>
  <si>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</si>
  <si>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</si>
  <si>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</si>
  <si>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</si>
  <si>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</si>
  <si>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</si>
  <si>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</si>
  <si>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</si>
  <si>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</si>
  <si>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</si>
  <si>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</si>
  <si>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</si>
  <si>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</si>
  <si>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</si>
  <si>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</si>
  <si>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</si>
  <si>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</si>
  <si>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</si>
  <si>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</si>
  <si>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</si>
  <si>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</si>
  <si>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</si>
  <si>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</si>
  <si>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</si>
  <si>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</si>
  <si>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</si>
  <si>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</si>
  <si>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</si>
  <si>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</si>
  <si>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</si>
  <si>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</si>
  <si>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</si>
  <si>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</si>
  <si>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</si>
  <si>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</si>
  <si>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</si>
  <si>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</si>
  <si>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</si>
  <si>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</si>
  <si>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</si>
  <si>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</si>
  <si>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</si>
  <si>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</si>
  <si>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</si>
  <si>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</si>
  <si>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</si>
  <si>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</si>
  <si>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</si>
  <si>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</si>
  <si>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</si>
  <si>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</si>
  <si>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</si>
  <si>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</si>
  <si>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</si>
  <si>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</si>
  <si>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</si>
  <si>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</si>
  <si>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</si>
  <si>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</si>
  <si>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</si>
  <si>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</si>
  <si>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</si>
  <si>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</si>
  <si>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</si>
  <si>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</si>
  <si>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</si>
  <si>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</si>
  <si>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</si>
  <si>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</si>
  <si>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</si>
  <si>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</si>
  <si>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</si>
  <si>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</si>
  <si>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</si>
  <si>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</si>
  <si>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</si>
  <si>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</si>
  <si>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</si>
  <si>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</si>
  <si>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</si>
  <si>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</si>
  <si>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</si>
  <si>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</si>
  <si>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</si>
  <si>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</si>
  <si>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</si>
  <si>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</si>
  <si>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</si>
  <si>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</si>
  <si>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</si>
  <si>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</si>
  <si>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</si>
  <si>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</si>
  <si>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</si>
  <si>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</si>
  <si>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</si>
  <si>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</si>
  <si>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</si>
  <si>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</si>
  <si>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</si>
  <si>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</si>
  <si>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</si>
  <si>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</si>
  <si>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</si>
  <si>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</si>
  <si>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</si>
  <si>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</si>
  <si>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</si>
  <si>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</si>
  <si>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</si>
  <si>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</si>
  <si>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</si>
  <si>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</si>
  <si>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</si>
  <si>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</si>
  <si>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</si>
  <si>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</si>
  <si>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</si>
  <si>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</si>
  <si>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</si>
  <si>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</si>
  <si>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</si>
  <si>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</si>
  <si>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</si>
  <si>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</si>
  <si>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</si>
  <si>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</si>
  <si>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</si>
  <si>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</si>
  <si>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</si>
  <si>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</si>
  <si>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</si>
  <si>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</si>
  <si>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</si>
  <si>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</si>
  <si>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</si>
  <si>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</si>
  <si>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</si>
  <si>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</si>
  <si>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</si>
  <si>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</si>
  <si>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</si>
  <si>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</si>
  <si>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</si>
  <si>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</si>
  <si>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</si>
  <si>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</si>
  <si>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</si>
  <si>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</si>
  <si>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</si>
  <si>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</si>
  <si>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</si>
  <si>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</si>
  <si>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</si>
  <si>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</si>
  <si>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</si>
  <si>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</si>
  <si>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</si>
  <si>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</si>
  <si>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</si>
  <si>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</si>
  <si>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</si>
  <si>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</si>
  <si>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</si>
  <si>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</si>
  <si>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</si>
  <si>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</si>
  <si>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</si>
  <si>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</si>
  <si>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</si>
  <si>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</si>
  <si>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</si>
  <si>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</si>
  <si>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</si>
  <si>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</si>
  <si>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</si>
  <si>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</si>
  <si>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</si>
  <si>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</si>
  <si>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</si>
  <si>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</si>
  <si>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</si>
  <si>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</si>
  <si>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</si>
  <si>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</si>
  <si>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</si>
  <si>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</si>
  <si>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</si>
  <si>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</si>
  <si>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</si>
  <si>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</si>
  <si>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</si>
  <si>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</si>
  <si>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</si>
  <si>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</si>
  <si>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</si>
  <si>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</si>
  <si>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</si>
  <si>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</si>
  <si>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</si>
  <si>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</si>
  <si>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</si>
  <si>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</si>
  <si>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</si>
  <si>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</si>
  <si>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</si>
  <si>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</si>
  <si>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</si>
  <si>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</si>
  <si>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</si>
  <si>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</si>
  <si>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</si>
  <si>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</si>
  <si>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</si>
  <si>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</si>
  <si>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</si>
  <si>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</si>
  <si>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</si>
  <si>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</si>
  <si>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</si>
  <si>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</si>
  <si>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</si>
  <si>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</si>
  <si>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</si>
  <si>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</si>
  <si>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</si>
  <si>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</si>
  <si>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</si>
  <si>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</si>
  <si>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</si>
  <si>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</si>
  <si>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</si>
  <si>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</si>
  <si>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</si>
  <si>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</si>
  <si>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</si>
  <si>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</si>
  <si>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</si>
  <si>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</si>
  <si>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</si>
  <si>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</si>
  <si>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</si>
  <si>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</si>
  <si>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</si>
  <si>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</si>
  <si>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</si>
  <si>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</si>
  <si>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</si>
  <si>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</si>
  <si>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</si>
  <si>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</si>
  <si>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</si>
  <si>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</si>
  <si>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</si>
  <si>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</si>
  <si>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</si>
  <si>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</si>
  <si>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</si>
  <si>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</si>
  <si>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</si>
  <si>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</si>
  <si>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</si>
  <si>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</si>
  <si>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</si>
  <si>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</si>
  <si>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</si>
  <si>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</si>
  <si>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</si>
  <si>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</si>
  <si>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</si>
  <si>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</si>
  <si>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</si>
  <si>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</si>
  <si>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</si>
  <si>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</si>
  <si>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</si>
  <si>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</si>
  <si>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</si>
  <si>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</si>
  <si>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</si>
  <si>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</si>
  <si>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</si>
  <si>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</si>
  <si>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</si>
  <si>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</si>
  <si>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</si>
  <si>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</si>
  <si>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</si>
  <si>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</si>
  <si>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</si>
  <si>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</si>
  <si>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</si>
  <si>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</si>
  <si>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</si>
  <si>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</si>
  <si>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</si>
  <si>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</si>
  <si>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</si>
  <si>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</si>
  <si>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</si>
  <si>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</si>
  <si>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</si>
  <si>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</si>
  <si>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</si>
  <si>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</si>
  <si>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</si>
  <si>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</si>
  <si>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</si>
  <si>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</si>
  <si>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</si>
  <si>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</si>
  <si>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</si>
  <si>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</si>
  <si>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</si>
  <si>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</si>
  <si>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</si>
  <si>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</si>
  <si>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</si>
  <si>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</si>
  <si>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</si>
  <si>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</si>
  <si>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</si>
  <si>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</si>
  <si>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</si>
  <si>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</si>
  <si>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</si>
  <si>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</si>
  <si>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</si>
  <si>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</si>
  <si>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</si>
  <si>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</si>
  <si>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</si>
  <si>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</si>
  <si>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</si>
  <si>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</si>
  <si>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</si>
  <si>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</si>
  <si>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</si>
  <si>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</si>
  <si>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</si>
  <si>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</si>
  <si>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</si>
  <si>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</si>
  <si>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</si>
  <si>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</si>
  <si>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</si>
  <si>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</si>
  <si>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</si>
  <si>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</si>
  <si>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</si>
  <si>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</si>
  <si>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</si>
  <si>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</si>
  <si>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</si>
  <si>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</si>
  <si>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</si>
  <si>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</si>
  <si>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</si>
  <si>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</si>
  <si>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</si>
  <si>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</si>
  <si>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</si>
  <si>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</si>
  <si>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</si>
  <si>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</si>
  <si>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</si>
  <si>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</si>
  <si>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</si>
  <si>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</si>
  <si>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</si>
  <si>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</si>
  <si>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</si>
  <si>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</si>
  <si>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</si>
  <si>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</si>
  <si>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</si>
  <si>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</si>
  <si>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</si>
  <si>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</si>
  <si>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</si>
  <si>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</si>
  <si>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</si>
  <si>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</si>
  <si>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</si>
  <si>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</si>
  <si>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</si>
  <si>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</si>
  <si>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</si>
  <si>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</si>
  <si>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</si>
  <si>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</si>
  <si>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</si>
  <si>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</si>
  <si>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</si>
  <si>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</si>
  <si>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</si>
  <si>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</si>
  <si>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</si>
  <si>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</si>
  <si>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</si>
  <si>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</si>
  <si>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</si>
  <si>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</si>
  <si>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</si>
  <si>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</si>
  <si>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</si>
  <si>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</si>
  <si>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</si>
  <si>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</si>
  <si>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</si>
  <si>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</si>
  <si>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</si>
  <si>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</si>
  <si>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</si>
  <si>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</si>
  <si>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</si>
  <si>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</si>
  <si>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</si>
  <si>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</si>
  <si>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</si>
  <si>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</si>
  <si>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</si>
  <si>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</si>
  <si>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</si>
  <si>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</si>
  <si>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</si>
  <si>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</si>
  <si>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</si>
  <si>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</si>
  <si>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</si>
  <si>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</si>
  <si>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</si>
  <si>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</si>
  <si>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</si>
  <si>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</si>
  <si>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</si>
  <si>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</si>
  <si>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</si>
  <si>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</si>
  <si>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</si>
  <si>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</si>
  <si>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</si>
  <si>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</si>
  <si>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</si>
  <si>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</si>
  <si>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</si>
  <si>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</si>
  <si>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</si>
  <si>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</si>
  <si>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</si>
  <si>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</si>
  <si>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</si>
  <si>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</si>
  <si>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</si>
  <si>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</si>
  <si>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</si>
  <si>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</si>
  <si>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</si>
  <si>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</si>
  <si>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</si>
  <si>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</si>
  <si>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</si>
  <si>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</si>
  <si>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</si>
  <si>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</si>
  <si>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</si>
  <si>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</si>
  <si>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</si>
  <si>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</si>
  <si>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</si>
  <si>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</si>
  <si>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</si>
  <si>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</si>
  <si>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</si>
  <si>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</si>
  <si>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</si>
  <si>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</si>
  <si>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</si>
  <si>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</si>
  <si>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</si>
  <si>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</si>
  <si>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</si>
  <si>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</si>
  <si>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</si>
  <si>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</si>
  <si>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</si>
  <si>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</si>
  <si>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</si>
  <si>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</si>
  <si>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</si>
  <si>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</si>
  <si>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</si>
  <si>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</si>
  <si>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</si>
  <si>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</si>
  <si>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</si>
  <si>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</si>
  <si>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</si>
  <si>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</si>
  <si>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</si>
  <si>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</si>
  <si>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</si>
  <si>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</si>
  <si>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</si>
  <si>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</si>
  <si>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</si>
  <si>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</si>
  <si>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</si>
  <si>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</si>
  <si>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</si>
  <si>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</si>
  <si>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</si>
  <si>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</si>
  <si>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</si>
  <si>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</si>
  <si>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</si>
  <si>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</si>
  <si>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</si>
  <si>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</si>
  <si>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</si>
  <si>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</si>
  <si>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</si>
  <si>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</si>
  <si>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</si>
  <si>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</si>
  <si>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</si>
  <si>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</si>
  <si>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</si>
  <si>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</si>
  <si>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</si>
  <si>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</si>
  <si>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</si>
  <si>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</si>
  <si>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</si>
  <si>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</si>
  <si>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</si>
  <si>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</si>
  <si>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</si>
  <si>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</si>
  <si>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</si>
  <si>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</si>
  <si>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</si>
  <si>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</si>
  <si>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</si>
  <si>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</si>
  <si>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</si>
  <si>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</si>
  <si>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</si>
  <si>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</si>
  <si>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</si>
  <si>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</si>
  <si>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</si>
  <si>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</si>
  <si>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</si>
  <si>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</si>
  <si>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</si>
  <si>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</si>
  <si>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</si>
  <si>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</si>
  <si>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</si>
  <si>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</si>
  <si>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</si>
  <si>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</si>
  <si>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</si>
  <si>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</si>
  <si>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</si>
  <si>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</si>
  <si>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</si>
  <si>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</si>
  <si>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</si>
  <si>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</si>
  <si>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</si>
  <si>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</si>
  <si>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</si>
  <si>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</si>
  <si>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</si>
  <si>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</si>
  <si>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</si>
  <si>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</si>
  <si>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</si>
  <si>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</si>
  <si>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</si>
  <si>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</si>
  <si>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</si>
  <si>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</si>
  <si>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</si>
  <si>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</si>
  <si>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</si>
  <si>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</si>
  <si>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</si>
  <si>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</si>
  <si>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</si>
  <si>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</si>
  <si>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</si>
  <si>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</si>
  <si>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</si>
  <si>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</si>
  <si>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</si>
  <si>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</si>
  <si>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</si>
  <si>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</si>
  <si>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</si>
  <si>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</si>
  <si>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</si>
  <si>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</si>
  <si>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</si>
  <si>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</si>
  <si>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</si>
  <si>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</si>
  <si>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</si>
  <si>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</si>
  <si>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</si>
  <si>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</si>
  <si>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</si>
  <si>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</si>
  <si>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</si>
  <si>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</si>
  <si>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</si>
  <si>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</si>
  <si>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</si>
  <si>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</si>
  <si>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</si>
  <si>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</si>
  <si>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</si>
  <si>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</si>
  <si>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</si>
  <si>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</si>
  <si>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</si>
  <si>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</si>
  <si>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</si>
  <si>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</si>
  <si>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</si>
  <si>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</si>
  <si>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</si>
  <si>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</si>
  <si>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</si>
  <si>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</si>
  <si>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</si>
  <si>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</si>
  <si>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</si>
  <si>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</si>
  <si>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</si>
  <si>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</si>
  <si>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</si>
  <si>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</si>
  <si>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</si>
  <si>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</si>
  <si>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</si>
  <si>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</si>
  <si>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</si>
  <si>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</si>
  <si>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</si>
  <si>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</si>
  <si>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</si>
  <si>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</si>
  <si>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</si>
  <si>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</si>
  <si>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</si>
  <si>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</si>
  <si>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</si>
  <si>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</si>
  <si>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</si>
  <si>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</si>
  <si>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</si>
  <si>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</si>
  <si>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</si>
  <si>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</si>
  <si>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</si>
  <si>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</si>
  <si>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</si>
  <si>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</si>
  <si>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</si>
  <si>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</si>
  <si>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</si>
  <si>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</si>
  <si>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</si>
  <si>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</si>
  <si>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</si>
  <si>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</si>
  <si>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</si>
  <si>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</si>
  <si>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</si>
  <si>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</si>
  <si>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</si>
  <si>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</si>
  <si>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</si>
  <si>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</si>
  <si>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</si>
  <si>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</si>
  <si>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</si>
  <si>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</si>
  <si>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</si>
  <si>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</si>
  <si>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</si>
  <si>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</si>
  <si>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</si>
  <si>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</si>
  <si>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</si>
  <si>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</si>
  <si>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</si>
  <si>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</si>
  <si>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</si>
  <si>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</si>
  <si>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</si>
  <si>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</si>
  <si>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</si>
  <si>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</si>
  <si>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</si>
  <si>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</si>
  <si>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</si>
  <si>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</si>
  <si>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</si>
  <si>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</si>
  <si>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</si>
  <si>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</si>
  <si>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</si>
  <si>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</si>
  <si>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</si>
  <si>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</si>
  <si>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</si>
  <si>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</si>
  <si>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</si>
  <si>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</si>
  <si>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</si>
  <si>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</si>
  <si>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</si>
  <si>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</si>
  <si>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</si>
  <si>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</si>
  <si>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</si>
  <si>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</si>
  <si>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</si>
  <si>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</si>
  <si>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</si>
  <si>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</si>
  <si>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</si>
  <si>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</si>
  <si>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</si>
  <si>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</si>
  <si>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</si>
  <si>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</si>
  <si>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</si>
  <si>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</si>
  <si>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</si>
  <si>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</si>
  <si>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</si>
  <si>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</si>
  <si>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</si>
  <si>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</si>
  <si>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</si>
  <si>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</si>
  <si>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</si>
  <si>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</si>
  <si>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</si>
  <si>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</si>
  <si>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</si>
  <si>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</si>
  <si>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</si>
  <si>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</si>
  <si>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</si>
  <si>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</si>
  <si>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</si>
  <si>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</si>
  <si>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</si>
  <si>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</si>
  <si>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</si>
  <si>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</si>
  <si>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</si>
  <si>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</si>
  <si>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</si>
  <si>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</si>
  <si>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</si>
  <si>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</si>
  <si>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</si>
  <si>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</si>
  <si>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</si>
  <si>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</si>
  <si>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</si>
  <si>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</si>
  <si>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</si>
  <si>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</si>
  <si>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</si>
  <si>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</si>
  <si>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</si>
  <si>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</si>
  <si>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</si>
  <si>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</si>
  <si>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</si>
  <si>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</si>
  <si>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</si>
  <si>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</si>
  <si>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</si>
  <si>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</si>
  <si>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</si>
  <si>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</si>
  <si>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</si>
  <si>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</si>
  <si>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</si>
  <si>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</si>
  <si>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</si>
  <si>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</si>
  <si>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</si>
  <si>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</si>
  <si>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</si>
  <si>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</si>
  <si>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</si>
  <si>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</si>
  <si>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</si>
  <si>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</si>
  <si>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</si>
  <si>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</si>
  <si>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</si>
  <si>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</si>
  <si>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</si>
  <si>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</si>
  <si>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</si>
  <si>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</si>
  <si>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</si>
  <si>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</si>
  <si>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</si>
  <si>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</si>
  <si>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</si>
  <si>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</si>
  <si>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</si>
  <si>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</si>
  <si>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</si>
  <si>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</si>
  <si>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</si>
  <si>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</si>
  <si>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</si>
  <si>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</si>
  <si>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</si>
  <si>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</si>
  <si>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</si>
  <si>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</si>
  <si>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</si>
  <si>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</si>
  <si>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</si>
  <si>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</si>
  <si>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</si>
  <si>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</si>
  <si>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</si>
  <si>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</si>
  <si>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</si>
  <si>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</si>
  <si>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</si>
  <si>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</si>
  <si>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</si>
  <si>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</si>
  <si>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</si>
  <si>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</si>
  <si>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</si>
  <si>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</si>
  <si>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</si>
  <si>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</si>
  <si>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</si>
  <si>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</si>
  <si>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</si>
  <si>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</si>
  <si>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</si>
  <si>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</si>
  <si>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</si>
  <si>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</si>
  <si>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</si>
  <si>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</si>
  <si>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</si>
  <si>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</si>
  <si>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</si>
  <si>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</si>
  <si>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</si>
  <si>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</si>
  <si>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</si>
  <si>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</si>
  <si>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</si>
  <si>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</si>
  <si>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</si>
  <si>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</si>
  <si>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</si>
  <si>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</si>
  <si>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</si>
  <si>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</si>
  <si>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</si>
  <si>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</si>
  <si>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</si>
  <si>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</si>
  <si>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</si>
  <si>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</si>
  <si>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</si>
  <si>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</si>
  <si>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</si>
  <si>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</si>
  <si>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</si>
  <si>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</si>
  <si>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</si>
  <si>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</si>
  <si>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</si>
  <si>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</si>
  <si>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</si>
  <si>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</si>
  <si>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</si>
  <si>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</si>
  <si>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</si>
  <si>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</si>
  <si>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</si>
  <si>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</si>
  <si>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</si>
  <si>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</si>
  <si>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</si>
  <si>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</si>
  <si>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</si>
  <si>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</si>
  <si>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</si>
  <si>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</si>
  <si>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</si>
  <si>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</si>
  <si>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</si>
  <si>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</si>
  <si>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</si>
  <si>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</si>
  <si>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</si>
  <si>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</si>
  <si>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</si>
  <si>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</si>
  <si>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</si>
  <si>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</si>
  <si>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</si>
  <si>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</si>
  <si>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</si>
  <si>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</si>
  <si>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</si>
  <si>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</si>
  <si>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</si>
  <si>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</si>
  <si>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</si>
  <si>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</si>
  <si>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</si>
  <si>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</si>
  <si>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</si>
  <si>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</si>
  <si>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</si>
  <si>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</si>
  <si>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</si>
  <si>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</si>
  <si>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</si>
  <si>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</si>
  <si>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</si>
  <si>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</si>
  <si>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</si>
  <si>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</si>
  <si>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</si>
  <si>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</si>
  <si>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</si>
  <si>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</si>
  <si>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</si>
  <si>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</si>
  <si>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</si>
  <si>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</si>
  <si>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</si>
  <si>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</si>
  <si>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</si>
  <si>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</si>
  <si>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</si>
  <si>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</si>
  <si>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</si>
  <si>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</si>
  <si>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</si>
  <si>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</si>
  <si>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</si>
  <si>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</si>
  <si>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</si>
  <si>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</si>
  <si>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</si>
  <si>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</si>
  <si>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</si>
  <si>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</si>
  <si>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</si>
  <si>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</si>
  <si>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</si>
  <si>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</si>
  <si>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</si>
  <si>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</si>
  <si>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</si>
  <si>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</si>
  <si>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</si>
  <si>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</si>
  <si>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</si>
  <si>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</si>
  <si>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</si>
  <si>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</si>
  <si>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</si>
  <si>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</si>
  <si>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</si>
  <si>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</si>
  <si>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</si>
  <si>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</si>
  <si>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</si>
  <si>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</si>
  <si>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</si>
  <si>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</si>
  <si>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</si>
  <si>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</si>
  <si>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</si>
  <si>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</si>
  <si>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</si>
  <si>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</si>
  <si>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</si>
  <si>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</si>
  <si>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</si>
  <si>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</si>
  <si>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</si>
  <si>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</si>
  <si>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</si>
  <si>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</si>
  <si>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</si>
  <si>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</si>
  <si>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</si>
  <si>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</si>
  <si>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</si>
  <si>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</si>
  <si>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</si>
  <si>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</si>
  <si>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</si>
  <si>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</si>
  <si>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</si>
  <si>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</si>
  <si>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</si>
  <si>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</si>
  <si>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</si>
  <si>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</si>
  <si>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</si>
  <si>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</si>
  <si>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</si>
  <si>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</si>
  <si>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</si>
  <si>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</si>
  <si>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</si>
  <si>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</si>
  <si>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</si>
  <si>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</si>
  <si>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</si>
  <si>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</si>
  <si>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</si>
  <si>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</si>
  <si>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</si>
  <si>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</si>
  <si>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</si>
  <si>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</si>
  <si>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</si>
  <si>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</si>
  <si>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</si>
  <si>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</si>
  <si>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</si>
  <si>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</si>
  <si>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</si>
  <si>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</si>
  <si>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</si>
  <si>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</si>
  <si>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</si>
  <si>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</si>
  <si>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</si>
  <si>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</si>
  <si>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</si>
  <si>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</si>
  <si>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</si>
  <si>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</si>
  <si>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</si>
  <si>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</si>
  <si>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</si>
  <si>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</si>
  <si>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</si>
  <si>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</si>
  <si>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</si>
  <si>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</si>
  <si>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</si>
  <si>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</si>
  <si>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</si>
  <si>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</si>
  <si>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</si>
  <si>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</si>
  <si>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</si>
  <si>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</si>
  <si>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</si>
  <si>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</si>
  <si>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</si>
  <si>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</si>
  <si>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</si>
  <si>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</si>
  <si>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</si>
  <si>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</si>
  <si>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</si>
  <si>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</si>
  <si>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</si>
  <si>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</si>
  <si>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</si>
  <si>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</si>
  <si>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</si>
  <si>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</si>
  <si>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</si>
  <si>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</si>
  <si>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</si>
  <si>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</si>
  <si>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</si>
  <si>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</si>
  <si>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</si>
  <si>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</si>
  <si>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</si>
  <si>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</si>
  <si>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</si>
  <si>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</si>
  <si>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</si>
  <si>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</si>
  <si>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</si>
  <si>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</si>
  <si>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</si>
  <si>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</si>
  <si>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</si>
  <si>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</si>
  <si>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</si>
  <si>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</si>
  <si>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</si>
  <si>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</si>
  <si>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</si>
  <si>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</si>
  <si>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</si>
  <si>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</si>
  <si>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</si>
  <si>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</si>
  <si>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</si>
  <si>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</si>
  <si>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</si>
  <si>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</si>
  <si>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</si>
  <si>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</si>
  <si>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</si>
  <si>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</si>
  <si>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</si>
  <si>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</si>
  <si>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</si>
  <si>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</si>
  <si>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</si>
  <si>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</si>
  <si>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</si>
  <si>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</si>
  <si>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</si>
  <si>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</si>
  <si>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</si>
  <si>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</si>
  <si>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</si>
  <si>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</si>
  <si>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</si>
  <si>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</si>
  <si>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</si>
  <si>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</si>
  <si>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</si>
  <si>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</si>
  <si>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</si>
  <si>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</si>
  <si>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</si>
  <si>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</si>
  <si>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</si>
  <si>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</si>
  <si>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</si>
  <si>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</si>
  <si>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</si>
  <si>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</si>
  <si>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</si>
  <si>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</si>
  <si>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</si>
  <si>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</si>
  <si>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</si>
  <si>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</si>
  <si>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</si>
  <si>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</si>
  <si>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</si>
  <si>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</si>
  <si>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</si>
  <si>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</si>
  <si>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</si>
  <si>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</si>
  <si>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</si>
  <si>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</si>
  <si>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</si>
  <si>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</si>
  <si>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</si>
  <si>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</si>
  <si>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</si>
  <si>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</si>
  <si>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</si>
  <si>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</si>
  <si>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</si>
  <si>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</si>
  <si>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</si>
  <si>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</si>
  <si>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</si>
  <si>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</si>
  <si>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</si>
  <si>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</si>
  <si>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</si>
  <si>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</si>
  <si>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</si>
  <si>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</si>
  <si>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</si>
  <si>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</si>
  <si>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</si>
  <si>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</si>
  <si>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</si>
  <si>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</si>
  <si>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</si>
  <si>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</si>
  <si>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</si>
  <si>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</si>
  <si>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</si>
  <si>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</si>
  <si>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</si>
  <si>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</si>
  <si>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</si>
  <si>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</si>
  <si>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</si>
  <si>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</si>
  <si>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</si>
  <si>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</si>
  <si>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</si>
  <si>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</si>
  <si>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</si>
  <si>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</si>
  <si>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</si>
  <si>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</si>
  <si>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</si>
  <si>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</si>
  <si>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</si>
  <si>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</si>
  <si>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</si>
  <si>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</si>
  <si>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</si>
  <si>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</si>
  <si>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</si>
  <si>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</si>
  <si>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</si>
  <si>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</si>
  <si>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</si>
  <si>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</si>
  <si>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</si>
  <si>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</si>
  <si>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</si>
  <si>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</si>
  <si>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</si>
  <si>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</si>
  <si>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</si>
  <si>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</si>
  <si>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</si>
  <si>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</si>
  <si>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</si>
  <si>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</si>
  <si>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</si>
  <si>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</si>
  <si>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</si>
  <si>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</si>
  <si>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</si>
  <si>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</si>
  <si>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</si>
  <si>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</si>
  <si>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</si>
  <si>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</si>
  <si>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</si>
  <si>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</si>
  <si>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</si>
  <si>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</si>
  <si>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</si>
  <si>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</si>
  <si>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</si>
  <si>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</si>
  <si>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</si>
  <si>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</si>
  <si>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</si>
  <si>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</si>
  <si>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</si>
  <si>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</si>
  <si>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</si>
  <si>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</si>
  <si>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</si>
  <si>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</si>
  <si>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</si>
  <si>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</si>
  <si>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</si>
  <si>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</si>
  <si>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</si>
  <si>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</si>
  <si>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</si>
  <si>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</si>
  <si>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</si>
  <si>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</si>
  <si>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</si>
  <si>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</si>
  <si>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</si>
  <si>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</si>
  <si>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</si>
  <si>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</si>
  <si>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</si>
  <si>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</si>
  <si>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</si>
  <si>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</si>
  <si>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</si>
  <si>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</si>
  <si>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</si>
  <si>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</si>
  <si>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</si>
  <si>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</si>
  <si>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</si>
  <si>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</si>
  <si>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</si>
  <si>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</si>
  <si>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</si>
  <si>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</si>
  <si>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</si>
  <si>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</si>
  <si>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</si>
  <si>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</si>
  <si>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</si>
  <si>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</si>
  <si>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</si>
  <si>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</si>
  <si>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</si>
  <si>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</si>
  <si>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</si>
  <si>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</si>
  <si>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</si>
  <si>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</si>
  <si>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</si>
  <si>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</si>
  <si>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</si>
  <si>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</si>
  <si>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</si>
  <si>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</si>
  <si>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</si>
  <si>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</si>
  <si>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</si>
  <si>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</si>
  <si>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</si>
  <si>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</si>
  <si>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</si>
  <si>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</si>
  <si>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</si>
  <si>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</si>
  <si>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</si>
  <si>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</si>
  <si>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</si>
  <si>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</si>
  <si>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</si>
  <si>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</si>
  <si>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</si>
  <si>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</si>
  <si>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</si>
  <si>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</si>
  <si>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</si>
  <si>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</si>
  <si>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</si>
  <si>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</si>
  <si>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</si>
  <si>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</si>
  <si>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</si>
  <si>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</si>
  <si>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</si>
  <si>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</si>
  <si>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</si>
  <si>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</si>
  <si>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</si>
  <si>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</si>
  <si>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</si>
  <si>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</si>
  <si>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</si>
  <si>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</si>
  <si>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</si>
  <si>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</si>
  <si>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</si>
  <si>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</si>
  <si>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</si>
  <si>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</si>
  <si>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</si>
  <si>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</si>
  <si>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</si>
  <si>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</si>
  <si>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</si>
  <si>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</si>
  <si>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</si>
  <si>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</si>
  <si>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</si>
  <si>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</si>
  <si>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</si>
  <si>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</si>
  <si>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</si>
  <si>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</si>
  <si>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</si>
  <si>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</si>
  <si>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</si>
  <si>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</si>
  <si>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</si>
  <si>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</si>
  <si>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</si>
  <si>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</si>
  <si>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</si>
  <si>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</si>
  <si>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</si>
  <si>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</si>
  <si>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</si>
  <si>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</si>
  <si>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</si>
  <si>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</si>
  <si>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</si>
  <si>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</si>
  <si>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</si>
  <si>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</si>
  <si>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</si>
  <si>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</si>
  <si>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</si>
  <si>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</si>
  <si>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</si>
  <si>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</si>
  <si>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</si>
  <si>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</si>
  <si>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</si>
  <si>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</si>
  <si>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</si>
  <si>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</si>
  <si>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</si>
  <si>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</si>
  <si>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</si>
  <si>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</si>
  <si>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</si>
  <si>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</si>
  <si>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</si>
  <si>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</si>
  <si>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</si>
  <si>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</si>
  <si>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</si>
  <si>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</si>
  <si>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</si>
  <si>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</si>
  <si>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</si>
  <si>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</si>
  <si>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</si>
  <si>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</si>
  <si>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</si>
  <si>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</si>
  <si>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</si>
  <si>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</si>
  <si>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</si>
  <si>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</si>
  <si>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</si>
  <si>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</si>
  <si>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</si>
  <si>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</si>
  <si>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</si>
  <si>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</si>
  <si>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</si>
  <si>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</si>
  <si>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</si>
  <si>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</si>
  <si>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</si>
  <si>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</si>
  <si>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</si>
  <si>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</si>
  <si>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</si>
  <si>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</si>
  <si>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</si>
  <si>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</si>
  <si>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</si>
  <si>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</si>
  <si>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</si>
  <si>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</si>
  <si>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</si>
  <si>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</si>
  <si>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</si>
  <si>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</si>
  <si>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</si>
  <si>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</si>
  <si>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</si>
  <si>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</si>
  <si>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</si>
  <si>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</si>
  <si>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</si>
  <si>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</si>
  <si>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</si>
  <si>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</si>
  <si>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</si>
  <si>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</si>
  <si>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</si>
  <si>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</si>
  <si>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</si>
  <si>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</si>
  <si>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</si>
  <si>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</si>
  <si>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</si>
  <si>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</si>
  <si>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</si>
  <si>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</si>
  <si>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</si>
  <si>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</si>
  <si>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</si>
  <si>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</si>
  <si>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</si>
  <si>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</si>
  <si>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</si>
  <si>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</si>
  <si>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</si>
  <si>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</si>
  <si>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</si>
  <si>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</si>
  <si>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</si>
  <si>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</si>
  <si>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</si>
  <si>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</si>
  <si>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</si>
  <si>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</si>
  <si>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</si>
  <si>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</si>
  <si>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</si>
  <si>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</si>
  <si>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</si>
  <si>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</si>
  <si>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</si>
  <si>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</si>
  <si>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</si>
  <si>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</si>
  <si>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</si>
  <si>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</si>
  <si>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</si>
  <si>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</si>
  <si>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</si>
  <si>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</si>
  <si>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</si>
  <si>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</si>
  <si>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</si>
  <si>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</si>
  <si>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</si>
  <si>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</si>
  <si>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</si>
  <si>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</si>
  <si>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</si>
  <si>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</si>
  <si>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</si>
  <si>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</si>
  <si>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</si>
  <si>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</si>
  <si>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</si>
  <si>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</si>
  <si>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</si>
  <si>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</si>
  <si>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</si>
  <si>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</si>
  <si>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</si>
  <si>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</si>
  <si>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</si>
  <si>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</si>
  <si>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</si>
  <si>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</si>
  <si>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</si>
  <si>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</si>
  <si>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</si>
  <si>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</si>
  <si>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</si>
  <si>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</si>
  <si>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</si>
  <si>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</si>
  <si>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</si>
  <si>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</si>
  <si>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</si>
  <si>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</si>
  <si>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</si>
  <si>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</si>
  <si>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</si>
  <si>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</si>
  <si>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</si>
  <si>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</si>
  <si>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</si>
  <si>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</si>
  <si>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</si>
  <si>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</si>
  <si>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</si>
  <si>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</si>
  <si>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</si>
  <si>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</si>
  <si>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</si>
  <si>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</si>
  <si>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</si>
  <si>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</si>
  <si>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</si>
  <si>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</si>
  <si>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</si>
  <si>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</si>
  <si>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</si>
  <si>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</si>
  <si>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</si>
  <si>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</si>
  <si>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</si>
  <si>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</si>
  <si>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</si>
  <si>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</si>
  <si>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</si>
  <si>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</si>
  <si>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</si>
  <si>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</si>
  <si>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</si>
  <si>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</si>
  <si>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</si>
  <si>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</si>
  <si>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</si>
  <si>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</si>
  <si>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</si>
  <si>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</si>
  <si>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</si>
  <si>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</si>
  <si>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</si>
  <si>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</si>
  <si>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</si>
  <si>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</si>
  <si>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</si>
  <si>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</si>
  <si>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</si>
  <si>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</si>
  <si>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</si>
  <si>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</si>
  <si>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</si>
  <si>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</si>
  <si>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</si>
  <si>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</si>
  <si>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</si>
  <si>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</si>
  <si>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</si>
  <si>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</si>
  <si>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</si>
  <si>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</si>
  <si>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</si>
  <si>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</si>
  <si>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</si>
  <si>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</si>
  <si>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</si>
  <si>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</si>
  <si>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</si>
  <si>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</si>
  <si>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</si>
  <si>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</si>
  <si>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</si>
  <si>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</si>
  <si>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</si>
  <si>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</si>
  <si>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</si>
  <si>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</si>
  <si>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</si>
  <si>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</si>
  <si>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</si>
  <si>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</si>
  <si>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</si>
  <si>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</si>
  <si>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</si>
  <si>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</si>
  <si>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</si>
  <si>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</si>
  <si>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</si>
  <si>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</si>
  <si>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</si>
  <si>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</si>
  <si>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</si>
  <si>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</si>
  <si>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</si>
  <si>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</si>
  <si>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</si>
  <si>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</si>
  <si>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</si>
  <si>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</si>
  <si>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</si>
  <si>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</si>
  <si>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</si>
  <si>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</si>
  <si>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</si>
  <si>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</si>
  <si>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</si>
  <si>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</si>
  <si>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</si>
  <si>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</si>
  <si>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</si>
  <si>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</si>
  <si>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</si>
  <si>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</si>
  <si>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</si>
  <si>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</si>
  <si>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</si>
  <si>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</si>
  <si>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</si>
  <si>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</si>
  <si>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</si>
  <si>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</si>
  <si>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</si>
  <si>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</si>
  <si>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</si>
  <si>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</si>
  <si>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</si>
  <si>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</si>
  <si>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</si>
  <si>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</si>
  <si>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</si>
  <si>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</si>
  <si>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</si>
  <si>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</si>
  <si>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</si>
  <si>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</si>
  <si>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</si>
  <si>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</si>
  <si>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</si>
  <si>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</si>
  <si>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</si>
  <si>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</si>
  <si>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</si>
  <si>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</si>
  <si>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</si>
  <si>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</si>
  <si>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</si>
  <si>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</si>
  <si>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</si>
  <si>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</si>
  <si>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</si>
  <si>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</si>
  <si>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</si>
  <si>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</si>
  <si>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</si>
  <si>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</si>
  <si>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</si>
  <si>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</si>
  <si>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</si>
  <si>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</si>
  <si>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</si>
  <si>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</si>
  <si>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</si>
  <si>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</si>
  <si>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</si>
  <si>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</si>
  <si>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</si>
  <si>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</si>
  <si>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</si>
  <si>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</si>
  <si>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</si>
  <si>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</si>
  <si>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</si>
  <si>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</si>
  <si>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</si>
  <si>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</si>
  <si>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</si>
  <si>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</si>
  <si>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</si>
  <si>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</si>
  <si>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</si>
  <si>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</si>
  <si>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</si>
  <si>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</si>
  <si>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</si>
  <si>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</si>
  <si>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</si>
  <si>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</si>
  <si>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</si>
  <si>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</si>
  <si>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</si>
  <si>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</si>
  <si>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</si>
  <si>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</si>
  <si>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</si>
  <si>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</si>
  <si>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</si>
  <si>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</si>
  <si>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</si>
  <si>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</si>
  <si>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</si>
  <si>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</si>
  <si>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</si>
  <si>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</si>
  <si>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</si>
  <si>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</si>
  <si>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</si>
  <si>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</si>
  <si>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</si>
  <si>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</si>
  <si>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</si>
  <si>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</si>
  <si>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</si>
  <si>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</si>
  <si>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</si>
  <si>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</si>
  <si>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</si>
  <si>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</si>
  <si>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</si>
  <si>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</si>
  <si>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</si>
  <si>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</si>
  <si>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</si>
  <si>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</si>
  <si>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</si>
  <si>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</si>
  <si>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</si>
  <si>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</si>
  <si>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</si>
  <si>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</si>
  <si>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</si>
  <si>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</si>
  <si>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</si>
  <si>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</si>
  <si>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</si>
  <si>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</si>
  <si>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</si>
  <si>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</si>
  <si>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</si>
  <si>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</si>
  <si>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</si>
  <si>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</si>
  <si>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</si>
  <si>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</si>
  <si>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</si>
  <si>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</si>
  <si>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</si>
  <si>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</si>
  <si>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</si>
  <si>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</si>
  <si>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</si>
  <si>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</si>
  <si>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</si>
  <si>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</si>
  <si>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</si>
  <si>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</si>
  <si>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</si>
  <si>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</si>
  <si>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</si>
  <si>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</si>
  <si>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</si>
  <si>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</si>
  <si>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</si>
  <si>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</si>
  <si>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</si>
  <si>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</si>
  <si>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</si>
  <si>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</si>
  <si>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</si>
  <si>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</si>
  <si>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</si>
  <si>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</si>
  <si>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</si>
  <si>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</si>
  <si>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</si>
  <si>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</si>
  <si>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</si>
  <si>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</si>
  <si>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</si>
  <si>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</si>
  <si>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</si>
  <si>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</si>
  <si>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</si>
  <si>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</si>
  <si>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</si>
  <si>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</si>
  <si>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</si>
  <si>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</si>
  <si>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</si>
  <si>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</si>
  <si>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</si>
  <si>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</si>
  <si>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</si>
  <si>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</si>
  <si>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</si>
  <si>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</si>
  <si>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</si>
  <si>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</si>
  <si>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</si>
  <si>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</si>
  <si>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</si>
  <si>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</si>
  <si>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</si>
  <si>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</si>
  <si>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</si>
  <si>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</si>
  <si>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</si>
  <si>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</si>
  <si>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</si>
  <si>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</si>
  <si>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</si>
  <si>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</si>
  <si>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</si>
  <si>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</si>
  <si>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</si>
  <si>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</si>
  <si>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</si>
  <si>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</si>
  <si>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</si>
  <si>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</si>
  <si>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</si>
  <si>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</si>
  <si>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</si>
  <si>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</si>
  <si>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</si>
  <si>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</si>
  <si>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</si>
  <si>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</si>
  <si>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</si>
  <si>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</si>
  <si>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</si>
  <si>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</si>
  <si>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</si>
  <si>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</si>
  <si>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</si>
  <si>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</si>
  <si>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</si>
  <si>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</si>
  <si>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</si>
  <si>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</si>
  <si>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</si>
  <si>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</si>
  <si>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</si>
  <si>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</si>
  <si>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</si>
  <si>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</si>
  <si>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</si>
  <si>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</si>
  <si>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</si>
  <si>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</si>
  <si>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</si>
  <si>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</si>
  <si>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</si>
  <si>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</si>
  <si>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</si>
  <si>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</si>
  <si>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</si>
  <si>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</si>
  <si>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</si>
  <si>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</si>
  <si>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</si>
  <si>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</si>
  <si>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</si>
  <si>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</si>
  <si>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</si>
  <si>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</si>
  <si>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</si>
  <si>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</si>
  <si>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</si>
  <si>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</si>
  <si>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</si>
  <si>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</si>
  <si>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</si>
  <si>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</si>
  <si>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</si>
  <si>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</si>
  <si>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</si>
  <si>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</si>
  <si>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</si>
  <si>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</si>
  <si>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</si>
  <si>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</si>
  <si>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</si>
  <si>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</si>
  <si>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</si>
  <si>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</si>
  <si>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</si>
  <si>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</si>
  <si>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</si>
  <si>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</si>
  <si>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</si>
  <si>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</si>
  <si>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</si>
  <si>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</si>
  <si>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</si>
  <si>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</si>
  <si>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</si>
  <si>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</si>
  <si>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</si>
  <si>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</si>
  <si>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</si>
  <si>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</si>
  <si>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</si>
  <si>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</si>
  <si>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</si>
  <si>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</si>
  <si>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</si>
  <si>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</si>
  <si>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</si>
  <si>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</si>
  <si>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</si>
  <si>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</si>
  <si>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</si>
  <si>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</si>
  <si>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</si>
  <si>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</si>
  <si>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</si>
  <si>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</si>
  <si>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</si>
  <si>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</si>
  <si>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</si>
  <si>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</si>
  <si>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</si>
  <si>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</si>
  <si>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</si>
  <si>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</si>
  <si>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</si>
  <si>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</si>
  <si>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</si>
  <si>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</si>
  <si>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</si>
  <si>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</si>
  <si>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</si>
  <si>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</si>
  <si>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</si>
  <si>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</si>
  <si>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</si>
  <si>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</si>
  <si>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</si>
  <si>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</si>
  <si>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</si>
  <si>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</si>
  <si>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</si>
  <si>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</si>
  <si>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</si>
  <si>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</si>
  <si>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</si>
  <si>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</si>
  <si>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</si>
  <si>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</si>
  <si>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</si>
  <si>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</si>
  <si>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</si>
  <si>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</si>
  <si>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</si>
  <si>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</si>
  <si>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</si>
  <si>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</si>
  <si>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</si>
  <si>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</si>
  <si>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</si>
  <si>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</si>
  <si>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</si>
  <si>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</si>
  <si>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</si>
  <si>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</si>
  <si>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</si>
  <si>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</si>
  <si>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</si>
  <si>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</si>
  <si>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</si>
  <si>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</si>
  <si>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</si>
  <si>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</si>
  <si>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</si>
  <si>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</si>
  <si>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</si>
  <si>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</si>
  <si>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</si>
  <si>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</si>
  <si>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</si>
  <si>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</si>
  <si>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</si>
  <si>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</si>
  <si>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</si>
  <si>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</si>
  <si>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</si>
  <si>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</si>
  <si>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</si>
  <si>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</si>
  <si>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</si>
  <si>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</si>
  <si>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</si>
  <si>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</si>
  <si>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</si>
  <si>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</si>
  <si>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</si>
  <si>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</si>
  <si>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</si>
  <si>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</si>
  <si>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</si>
  <si>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</si>
  <si>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</si>
  <si>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</si>
  <si>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</si>
  <si>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</si>
  <si>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</si>
  <si>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</si>
  <si>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</si>
  <si>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</si>
  <si>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</si>
  <si>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</si>
  <si>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</si>
  <si>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</si>
  <si>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</si>
  <si>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</si>
  <si>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</si>
  <si>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</si>
  <si>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</si>
  <si>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</si>
  <si>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</si>
  <si>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</si>
  <si>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</si>
  <si>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</si>
  <si>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</si>
  <si>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</si>
  <si>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</si>
  <si>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</si>
  <si>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</si>
  <si>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</si>
  <si>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</si>
  <si>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</si>
  <si>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</si>
  <si>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</si>
  <si>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</si>
  <si>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</si>
  <si>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</si>
  <si>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</si>
  <si>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</si>
  <si>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</si>
  <si>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</si>
  <si>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</si>
  <si>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</si>
  <si>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</si>
  <si>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</si>
  <si>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</si>
  <si>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</si>
  <si>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</si>
  <si>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</si>
  <si>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</si>
  <si>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</si>
  <si>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</si>
  <si>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</si>
  <si>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</si>
  <si>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</si>
  <si>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</si>
  <si>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</si>
  <si>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</si>
  <si>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</si>
  <si>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</si>
  <si>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</si>
  <si>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</si>
  <si>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</si>
  <si>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</si>
  <si>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</si>
  <si>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</si>
  <si>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</si>
  <si>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</si>
  <si>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</si>
  <si>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</si>
  <si>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</si>
  <si>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</si>
  <si>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</si>
  <si>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</si>
  <si>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</si>
  <si>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</si>
  <si>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</si>
  <si>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</si>
  <si>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</si>
  <si>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</si>
  <si>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</si>
  <si>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</si>
  <si>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</si>
  <si>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</si>
  <si>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</si>
  <si>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</si>
  <si>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</si>
  <si>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</si>
  <si>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</si>
  <si>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</si>
  <si>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</si>
  <si>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</si>
  <si>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</si>
  <si>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</si>
  <si>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</si>
  <si>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</si>
  <si>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</si>
  <si>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</si>
  <si>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</si>
  <si>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</si>
  <si>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</si>
  <si>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</si>
  <si>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</si>
  <si>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</si>
  <si>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</si>
  <si>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</si>
  <si>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</si>
  <si>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</si>
  <si>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</si>
  <si>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</si>
  <si>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</si>
  <si>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</si>
  <si>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</si>
  <si>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</si>
  <si>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</si>
  <si>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</si>
  <si>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</si>
  <si>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</si>
  <si>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</si>
  <si>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</si>
  <si>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</si>
  <si>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</si>
  <si>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</si>
  <si>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</si>
  <si>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</si>
  <si>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</si>
  <si>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</si>
  <si>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</si>
  <si>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</si>
  <si>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</si>
  <si>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</si>
  <si>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</si>
  <si>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</si>
  <si>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</si>
  <si>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</si>
  <si>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</si>
  <si>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</si>
  <si>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</si>
  <si>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</si>
  <si>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</si>
  <si>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</si>
  <si>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</si>
  <si>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</si>
  <si>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</si>
  <si>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</si>
  <si>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</si>
  <si>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</si>
  <si>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</si>
  <si>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</si>
  <si>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</si>
  <si>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</si>
  <si>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</si>
  <si>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</si>
  <si>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</si>
  <si>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</si>
  <si>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</si>
  <si>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</si>
  <si>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</si>
  <si>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</si>
  <si>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</si>
  <si>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</si>
  <si>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</si>
  <si>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</si>
  <si>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</si>
  <si>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</si>
  <si>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</si>
  <si>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</si>
  <si>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</si>
  <si>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</si>
  <si>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</si>
  <si>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</si>
  <si>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</si>
  <si>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</si>
  <si>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</si>
  <si>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</si>
  <si>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</si>
  <si>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</si>
  <si>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</si>
  <si>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</si>
  <si>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</si>
  <si>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</si>
  <si>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</si>
  <si>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</si>
  <si>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</si>
  <si>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</si>
  <si>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</si>
  <si>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</si>
  <si>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</si>
  <si>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</si>
  <si>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</si>
  <si>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</si>
  <si>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</si>
  <si>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</si>
  <si>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</si>
  <si>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</si>
  <si>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</si>
  <si>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</si>
  <si>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</si>
  <si>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</si>
  <si>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</si>
  <si>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</si>
  <si>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</si>
  <si>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</si>
  <si>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</si>
  <si>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</si>
  <si>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</si>
  <si>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</si>
  <si>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</si>
  <si>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</si>
  <si>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</si>
  <si>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</si>
  <si>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</si>
  <si>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</si>
  <si>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</si>
  <si>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</si>
  <si>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</si>
  <si>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</si>
  <si>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</si>
  <si>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</si>
  <si>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</si>
  <si>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</si>
  <si>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</si>
  <si>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</si>
  <si>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</si>
  <si>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</si>
  <si>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</si>
  <si>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</si>
  <si>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</si>
  <si>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</si>
  <si>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</si>
  <si>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</si>
  <si>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</si>
  <si>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</si>
  <si>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</si>
  <si>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</si>
  <si>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</si>
  <si>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</si>
  <si>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</si>
  <si>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</si>
  <si>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</si>
  <si>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</si>
  <si>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</si>
  <si>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</si>
  <si>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</si>
  <si>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</si>
  <si>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</si>
  <si>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</si>
  <si>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</si>
  <si>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</si>
  <si>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</si>
  <si>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</si>
  <si>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</si>
  <si>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</si>
  <si>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</si>
  <si>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</si>
  <si>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</si>
  <si>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</si>
  <si>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</si>
  <si>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</si>
  <si>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</si>
  <si>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</si>
  <si>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</si>
  <si>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</si>
  <si>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</si>
  <si>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</si>
  <si>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</si>
  <si>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</si>
  <si>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</si>
  <si>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</si>
  <si>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</si>
  <si>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</si>
  <si>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</si>
  <si>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</si>
  <si>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</si>
  <si>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</si>
  <si>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</si>
  <si>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</si>
  <si>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</si>
  <si>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</si>
  <si>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</si>
  <si>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</si>
  <si>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</si>
  <si>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</si>
  <si>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</si>
  <si>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</si>
  <si>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</si>
  <si>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</si>
  <si>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</si>
  <si>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</si>
  <si>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</si>
  <si>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</si>
  <si>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</si>
  <si>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</si>
  <si>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</si>
  <si>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</si>
  <si>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</si>
  <si>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</si>
  <si>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</si>
  <si>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</si>
  <si>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</si>
  <si>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</si>
  <si>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</si>
  <si>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</si>
  <si>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</si>
  <si>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</si>
  <si>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</si>
  <si>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</si>
  <si>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</si>
  <si>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</si>
  <si>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</si>
  <si>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</si>
  <si>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</si>
  <si>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</si>
  <si>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</si>
  <si>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</si>
  <si>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</si>
  <si>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</si>
  <si>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</si>
  <si>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</si>
  <si>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</si>
  <si>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</si>
  <si>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</si>
  <si>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</si>
  <si>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</si>
  <si>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</si>
  <si>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</si>
  <si>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</si>
  <si>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</si>
  <si>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</si>
  <si>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</si>
  <si>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</si>
  <si>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</si>
  <si>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</si>
  <si>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</si>
  <si>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</si>
  <si>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</si>
  <si>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</si>
  <si>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</si>
  <si>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</si>
  <si>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</si>
  <si>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</si>
  <si>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</si>
  <si>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</si>
  <si>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</si>
  <si>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</si>
  <si>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</si>
  <si>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</si>
  <si>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</si>
  <si>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</si>
  <si>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</si>
  <si>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</si>
  <si>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</si>
  <si>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</si>
  <si>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</si>
  <si>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</si>
  <si>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</si>
  <si>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</si>
  <si>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</si>
  <si>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</si>
  <si>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</si>
  <si>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</si>
  <si>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</si>
  <si>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</si>
  <si>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</si>
  <si>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</si>
  <si>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</si>
  <si>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</si>
  <si>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</si>
  <si>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</si>
  <si>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</si>
  <si>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</si>
  <si>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</si>
  <si>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</si>
  <si>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</si>
  <si>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</si>
  <si>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</si>
  <si>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</si>
  <si>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</si>
  <si>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</si>
  <si>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</si>
  <si>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</si>
  <si>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</si>
  <si>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</si>
  <si>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</si>
  <si>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</si>
  <si>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</si>
  <si>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</si>
  <si>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</si>
  <si>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</si>
  <si>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</si>
  <si>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</si>
  <si>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</si>
  <si>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</si>
  <si>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</si>
  <si>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</si>
  <si>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</si>
  <si>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</si>
  <si>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</si>
  <si>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</si>
  <si>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</si>
  <si>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</si>
  <si>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</si>
  <si>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</si>
  <si>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</si>
  <si>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</si>
  <si>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</si>
  <si>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</si>
  <si>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</si>
  <si>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</si>
  <si>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</si>
  <si>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</si>
  <si>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</si>
  <si>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</si>
  <si>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</si>
  <si>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</si>
  <si>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</si>
  <si>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</si>
  <si>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</si>
  <si>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</si>
  <si>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</si>
  <si>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</si>
  <si>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</si>
  <si>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</si>
  <si>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</si>
  <si>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</si>
  <si>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</si>
  <si>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</si>
  <si>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</si>
  <si>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</si>
  <si>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</si>
  <si>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</si>
  <si>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</si>
  <si>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</si>
  <si>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</si>
  <si>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</si>
  <si>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</si>
  <si>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</si>
  <si>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</si>
  <si>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</si>
  <si>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</si>
  <si>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</si>
  <si>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</si>
  <si>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</si>
  <si>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</si>
  <si>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</si>
  <si>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</si>
  <si>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</si>
  <si>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</si>
  <si>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</si>
  <si>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</si>
  <si>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</si>
  <si>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</si>
  <si>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</si>
  <si>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</si>
  <si>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</si>
  <si>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</si>
  <si>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</si>
  <si>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</si>
  <si>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</si>
  <si>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</si>
  <si>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</si>
  <si>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</si>
  <si>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</si>
  <si>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</si>
  <si>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</si>
  <si>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</si>
  <si>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</si>
  <si>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</si>
  <si>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</si>
  <si>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</si>
  <si>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</si>
  <si>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</si>
  <si>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</si>
  <si>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</si>
  <si>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</si>
  <si>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</si>
  <si>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</si>
  <si>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</si>
  <si>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</si>
  <si>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</si>
  <si>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</si>
  <si>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</si>
  <si>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</si>
  <si>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</si>
  <si>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</si>
  <si>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</si>
  <si>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</si>
  <si>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</si>
  <si>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</si>
  <si>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</si>
  <si>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</si>
  <si>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</si>
  <si>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</si>
  <si>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</si>
  <si>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</si>
  <si>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</si>
  <si>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</si>
  <si>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</si>
  <si>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</si>
  <si>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</si>
  <si>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</si>
  <si>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</si>
  <si>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</si>
  <si>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</si>
  <si>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</si>
  <si>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</si>
  <si>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</si>
  <si>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</si>
  <si>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</si>
  <si>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</si>
  <si>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</si>
  <si>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</si>
  <si>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</si>
  <si>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</si>
  <si>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</si>
  <si>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</si>
  <si>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</si>
  <si>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</si>
  <si>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</si>
  <si>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</si>
  <si>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</si>
  <si>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</si>
  <si>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</si>
  <si>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</si>
  <si>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</si>
  <si>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</si>
  <si>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</si>
  <si>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</si>
  <si>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</si>
  <si>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</si>
  <si>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</si>
  <si>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</si>
  <si>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</si>
  <si>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</si>
  <si>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</si>
  <si>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</si>
  <si>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</si>
  <si>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</si>
  <si>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</si>
  <si>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</si>
  <si>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</si>
  <si>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</si>
  <si>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</si>
  <si>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</si>
  <si>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</si>
  <si>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</si>
  <si>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</si>
  <si>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</si>
  <si>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</si>
  <si>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</si>
  <si>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</si>
  <si>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</si>
  <si>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</si>
  <si>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</si>
  <si>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</si>
  <si>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</si>
  <si>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</si>
  <si>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</si>
  <si>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</si>
  <si>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</si>
  <si>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</si>
  <si>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</si>
  <si>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</si>
  <si>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</si>
  <si>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</si>
  <si>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</si>
  <si>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</si>
  <si>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</si>
  <si>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</si>
  <si>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</si>
  <si>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</si>
  <si>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</si>
  <si>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</si>
  <si>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</si>
  <si>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</si>
  <si>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</si>
  <si>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</si>
  <si>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</si>
  <si>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</si>
  <si>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</si>
  <si>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</si>
  <si>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</si>
  <si>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</si>
  <si>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</si>
  <si>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</si>
  <si>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</si>
  <si>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</si>
  <si>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</si>
  <si>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</si>
  <si>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</si>
  <si>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</si>
  <si>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</si>
  <si>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</si>
  <si>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</si>
  <si>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</si>
  <si>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</si>
  <si>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</si>
  <si>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</si>
  <si>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</si>
  <si>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</si>
  <si>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</si>
  <si>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</si>
  <si>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</si>
  <si>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</si>
  <si>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</si>
  <si>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</si>
  <si>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</si>
  <si>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</si>
  <si>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</si>
  <si>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</si>
  <si>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</si>
  <si>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</si>
  <si>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</si>
  <si>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</si>
  <si>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</si>
  <si>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</si>
  <si>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</si>
  <si>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</si>
  <si>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</si>
  <si>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</si>
  <si>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</si>
  <si>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</si>
  <si>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</si>
  <si>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</si>
  <si>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</si>
  <si>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</si>
  <si>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</si>
  <si>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</si>
  <si>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</si>
  <si>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</si>
  <si>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</si>
  <si>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</si>
  <si>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</si>
  <si>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</si>
  <si>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</si>
  <si>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</si>
  <si>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</si>
  <si>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</si>
  <si>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</si>
  <si>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</si>
  <si>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</si>
  <si>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</si>
  <si>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</si>
  <si>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</si>
  <si>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</si>
  <si>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</si>
  <si>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</si>
  <si>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</si>
  <si>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</si>
  <si>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</si>
  <si>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</si>
  <si>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</si>
  <si>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</si>
  <si>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</si>
  <si>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</si>
  <si>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</si>
  <si>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</si>
  <si>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</si>
  <si>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</si>
  <si>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</si>
  <si>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</si>
  <si>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</si>
  <si>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</si>
  <si>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</si>
  <si>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</si>
  <si>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</si>
  <si>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</si>
  <si>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</si>
  <si>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</si>
  <si>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</si>
  <si>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</si>
  <si>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</si>
  <si>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</si>
  <si>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</si>
  <si>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</si>
  <si>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</si>
  <si>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</si>
  <si>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</si>
  <si>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</si>
  <si>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</si>
  <si>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</si>
  <si>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</si>
  <si>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</si>
  <si>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</si>
  <si>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</si>
  <si>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</si>
  <si>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</si>
  <si>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</si>
  <si>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</si>
  <si>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</si>
  <si>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</si>
  <si>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</si>
  <si>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</si>
  <si>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</si>
  <si>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</si>
  <si>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</si>
  <si>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</si>
  <si>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</si>
  <si>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</si>
  <si>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</si>
  <si>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</si>
  <si>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</si>
  <si>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</si>
  <si>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</si>
  <si>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</si>
  <si>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</si>
  <si>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</si>
  <si>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</si>
  <si>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</si>
  <si>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</si>
  <si>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</si>
  <si>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</si>
  <si>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</si>
  <si>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</si>
  <si>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</si>
  <si>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</si>
  <si>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</si>
  <si>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</si>
  <si>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</si>
  <si>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</si>
  <si>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</si>
  <si>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</si>
  <si>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</si>
  <si>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</si>
  <si>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</si>
  <si>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</si>
  <si>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</si>
  <si>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</si>
  <si>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</si>
  <si>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</si>
  <si>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</si>
  <si>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</si>
  <si>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</si>
  <si>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</si>
  <si>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</si>
  <si>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</si>
  <si>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</si>
  <si>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</si>
  <si>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</si>
  <si>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</si>
  <si>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</si>
  <si>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</si>
  <si>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</si>
  <si>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</si>
  <si>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</si>
  <si>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</si>
  <si>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</si>
  <si>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</si>
  <si>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</si>
  <si>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</si>
  <si>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</si>
  <si>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</si>
  <si>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</si>
  <si>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</si>
  <si>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</si>
  <si>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</si>
  <si>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</si>
  <si>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</si>
  <si>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</si>
  <si>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</si>
  <si>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</si>
  <si>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</si>
  <si>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</si>
  <si>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</si>
  <si>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</si>
  <si>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</si>
  <si>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</si>
  <si>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</si>
  <si>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</si>
  <si>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</si>
  <si>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</si>
  <si>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</si>
  <si>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</si>
  <si>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</si>
  <si>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</si>
  <si>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</si>
  <si>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</si>
  <si>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</si>
  <si>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</si>
  <si>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</si>
  <si>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</si>
  <si>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</si>
  <si>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</si>
  <si>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</si>
  <si>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</si>
  <si>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</si>
  <si>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</si>
  <si>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</si>
  <si>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</si>
  <si>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</si>
  <si>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</si>
  <si>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</si>
  <si>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</si>
  <si>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</si>
  <si>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</si>
  <si>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</si>
  <si>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</si>
  <si>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</si>
  <si>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</si>
  <si>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</si>
  <si>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</si>
  <si>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</si>
  <si>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</si>
  <si>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</si>
  <si>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</si>
  <si>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</si>
  <si>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</si>
  <si>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</si>
  <si>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</si>
  <si>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</si>
  <si>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</si>
  <si>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</si>
  <si>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</si>
  <si>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</si>
  <si>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</si>
  <si>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</si>
  <si>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</si>
  <si>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</si>
  <si>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</si>
  <si>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</si>
  <si>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</si>
  <si>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</si>
  <si>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</si>
  <si>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</si>
  <si>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</si>
  <si>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</si>
  <si>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</si>
  <si>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</si>
  <si>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</si>
  <si>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</si>
  <si>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</si>
  <si>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</si>
  <si>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</si>
  <si>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</si>
  <si>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</si>
  <si>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</si>
  <si>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</si>
  <si>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</si>
  <si>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</si>
  <si>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</si>
  <si>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</si>
  <si>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</si>
  <si>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</si>
  <si>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</si>
  <si>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</si>
  <si>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</si>
  <si>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</si>
  <si>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</si>
  <si>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</si>
  <si>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</si>
  <si>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</si>
  <si>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</si>
  <si>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</si>
  <si>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</si>
  <si>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</si>
  <si>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</si>
  <si>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</si>
  <si>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</si>
  <si>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</si>
  <si>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</si>
  <si>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</si>
  <si>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</si>
  <si>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</si>
  <si>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</si>
  <si>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</si>
  <si>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</si>
  <si>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</si>
  <si>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</si>
  <si>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</si>
  <si>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</si>
  <si>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</si>
  <si>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</si>
  <si>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</si>
  <si>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</si>
  <si>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</si>
  <si>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</si>
  <si>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</si>
  <si>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</si>
  <si>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</si>
  <si>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</si>
  <si>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</si>
  <si>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</si>
  <si>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</si>
  <si>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</si>
  <si>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</si>
  <si>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</si>
  <si>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</si>
  <si>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</si>
  <si>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</si>
  <si>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</si>
  <si>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</si>
  <si>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</si>
  <si>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</si>
  <si>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</si>
  <si>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</si>
  <si>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</si>
  <si>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</si>
  <si>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</si>
  <si>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</si>
  <si>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</si>
  <si>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</si>
  <si>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</si>
  <si>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</si>
  <si>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</si>
  <si>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</si>
  <si>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</si>
  <si>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</si>
  <si>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</si>
  <si>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</si>
  <si>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</si>
  <si>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</si>
  <si>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</si>
  <si>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</si>
  <si>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</si>
  <si>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</si>
  <si>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</si>
  <si>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</si>
  <si>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</si>
  <si>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</si>
  <si>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</si>
  <si>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</si>
  <si>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</si>
  <si>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</si>
  <si>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</si>
  <si>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</si>
  <si>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</si>
  <si>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</si>
  <si>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</si>
  <si>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</si>
  <si>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</si>
  <si>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</si>
  <si>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</si>
  <si>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</si>
  <si>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</si>
  <si>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</si>
  <si>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</si>
  <si>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</si>
  <si>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</si>
  <si>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</si>
  <si>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</si>
  <si>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</si>
  <si>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</si>
  <si>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</si>
  <si>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</si>
  <si>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</si>
  <si>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</si>
  <si>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</si>
  <si>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</si>
  <si>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</si>
  <si>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</si>
  <si>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</si>
  <si>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</si>
  <si>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</si>
  <si>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</si>
  <si>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</si>
  <si>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</si>
  <si>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</si>
  <si>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</si>
  <si>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</si>
  <si>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</si>
  <si>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</si>
  <si>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</si>
  <si>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</si>
  <si>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</si>
  <si>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</si>
  <si>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</si>
  <si>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</si>
  <si>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</si>
  <si>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</si>
  <si>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</si>
  <si>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</si>
  <si>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</si>
  <si>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</si>
  <si>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</si>
  <si>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</si>
  <si>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</si>
  <si>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</si>
  <si>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</si>
  <si>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</si>
  <si>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</si>
  <si>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</si>
  <si>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</si>
  <si>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</si>
  <si>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</si>
  <si>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</si>
  <si>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</si>
  <si>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</si>
  <si>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</si>
  <si>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</si>
  <si>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</si>
  <si>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</si>
  <si>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</si>
  <si>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</si>
  <si>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</si>
  <si>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</si>
  <si>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</si>
  <si>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</si>
  <si>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</si>
  <si>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</si>
  <si>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</si>
  <si>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</si>
  <si>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</si>
  <si>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</si>
  <si>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</si>
  <si>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</si>
  <si>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</si>
  <si>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</si>
  <si>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</si>
  <si>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</si>
  <si>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</si>
  <si>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</si>
  <si>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</si>
  <si>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</si>
  <si>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</si>
  <si>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</si>
  <si>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</si>
  <si>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</si>
  <si>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</si>
  <si>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</si>
  <si>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</si>
  <si>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</si>
  <si>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</si>
  <si>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</si>
  <si>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</si>
  <si>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</si>
  <si>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</si>
  <si>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</si>
  <si>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</si>
  <si>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</si>
  <si>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</si>
  <si>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</si>
  <si>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</si>
  <si>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</si>
  <si>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</si>
  <si>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</si>
  <si>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</si>
  <si>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</si>
  <si>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</si>
  <si>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</si>
  <si>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</si>
  <si>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</si>
  <si>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</si>
  <si>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</si>
  <si>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</si>
  <si>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</si>
  <si>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</si>
  <si>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</si>
  <si>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</si>
  <si>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</si>
  <si>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</si>
  <si>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</si>
  <si>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</si>
  <si>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</si>
  <si>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</si>
  <si>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</si>
  <si>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</si>
  <si>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</si>
  <si>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</si>
  <si>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</si>
  <si>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</si>
  <si>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</si>
  <si>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</si>
  <si>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</si>
  <si>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</si>
  <si>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</si>
  <si>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</si>
  <si>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</si>
  <si>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</si>
  <si>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</si>
  <si>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</si>
  <si>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</si>
  <si>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</si>
  <si>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</si>
  <si>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</si>
  <si>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</si>
  <si>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</si>
  <si>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</si>
  <si>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</si>
  <si>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</si>
  <si>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</si>
  <si>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</si>
  <si>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</si>
  <si>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</si>
  <si>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</si>
  <si>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</si>
  <si>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</si>
  <si>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</si>
  <si>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</si>
  <si>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</si>
  <si>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</si>
  <si>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</si>
  <si>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</si>
  <si>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</si>
  <si>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</si>
  <si>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</si>
  <si>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</si>
  <si>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</si>
  <si>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</si>
  <si>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</si>
  <si>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</si>
  <si>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</si>
  <si>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</si>
  <si>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</si>
  <si>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</si>
  <si>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</si>
  <si>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</si>
  <si>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</si>
  <si>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</si>
  <si>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</si>
  <si>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</si>
  <si>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</si>
  <si>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</si>
  <si>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</si>
  <si>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</si>
  <si>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</si>
  <si>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</si>
  <si>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</si>
  <si>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</si>
  <si>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</si>
  <si>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</si>
  <si>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</si>
  <si>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</si>
  <si>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</si>
  <si>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</si>
  <si>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</si>
  <si>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</si>
  <si>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</si>
  <si>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</si>
  <si>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</si>
  <si>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</si>
  <si>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</si>
  <si>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</si>
  <si>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</si>
  <si>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</si>
  <si>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</si>
  <si>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</si>
  <si>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</si>
  <si>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</si>
  <si>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</si>
  <si>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</si>
  <si>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</si>
  <si>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</si>
  <si>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</si>
  <si>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</si>
  <si>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</si>
  <si>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</si>
  <si>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</si>
  <si>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</si>
  <si>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</si>
  <si>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</si>
  <si>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</si>
  <si>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</si>
  <si>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</si>
  <si>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</si>
  <si>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</si>
  <si>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</si>
  <si>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</si>
  <si>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</si>
  <si>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</si>
  <si>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</si>
  <si>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</si>
  <si>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</si>
  <si>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</si>
  <si>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</si>
  <si>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</si>
  <si>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</si>
  <si>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</si>
  <si>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</si>
  <si>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</si>
  <si>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</si>
  <si>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</si>
  <si>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</si>
  <si>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</si>
  <si>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</si>
  <si>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</si>
  <si>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</si>
  <si>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</si>
  <si>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</si>
  <si>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</si>
  <si>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</si>
  <si>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</si>
  <si>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</si>
  <si>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</si>
  <si>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</si>
  <si>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</si>
  <si>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</si>
  <si>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</si>
  <si>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</si>
  <si>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</si>
  <si>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</si>
  <si>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</si>
  <si>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</si>
  <si>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</si>
  <si>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</si>
  <si>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</si>
  <si>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</si>
  <si>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</si>
  <si>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</si>
  <si>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</si>
  <si>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</si>
  <si>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</si>
  <si>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</si>
  <si>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</si>
  <si>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</si>
  <si>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</si>
  <si>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</si>
  <si>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</si>
  <si>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</si>
  <si>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</si>
  <si>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</si>
  <si>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</si>
  <si>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</si>
  <si>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</si>
  <si>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</si>
  <si>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</si>
  <si>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</si>
  <si>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</si>
  <si>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</si>
  <si>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</si>
  <si>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</si>
  <si>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</si>
  <si>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</si>
  <si>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</si>
  <si>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</si>
  <si>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</si>
  <si>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</si>
  <si>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</si>
  <si>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</si>
  <si>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</si>
  <si>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</si>
  <si>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</si>
  <si>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</si>
  <si>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</si>
  <si>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</si>
  <si>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</si>
  <si>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</si>
  <si>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</si>
  <si>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</si>
  <si>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</si>
  <si>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</si>
  <si>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</si>
  <si>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</si>
  <si>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</si>
  <si>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</si>
  <si>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</si>
  <si>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</si>
  <si>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</si>
  <si>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</si>
  <si>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</si>
  <si>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</si>
  <si>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</si>
  <si>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</si>
  <si>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</si>
  <si>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</si>
  <si>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</si>
  <si>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</si>
  <si>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</si>
  <si>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</si>
  <si>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</si>
  <si>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</si>
  <si>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</si>
  <si>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</si>
  <si>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</si>
  <si>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</si>
  <si>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</si>
  <si>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</si>
  <si>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</si>
  <si>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</si>
  <si>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</si>
  <si>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</si>
  <si>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</si>
  <si>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</si>
  <si>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</si>
  <si>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</si>
  <si>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</si>
  <si>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</si>
  <si>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</si>
  <si>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</si>
  <si>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</si>
  <si>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</si>
  <si>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</si>
  <si>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</si>
  <si>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</si>
  <si>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</si>
  <si>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</si>
  <si>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</si>
  <si>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</si>
  <si>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</si>
  <si>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</si>
  <si>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</si>
  <si>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</si>
  <si>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</si>
  <si>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</si>
  <si>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</si>
  <si>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</si>
  <si>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</si>
  <si>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</si>
  <si>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</si>
  <si>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</si>
  <si>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</si>
  <si>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</si>
  <si>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</si>
  <si>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</si>
  <si>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</si>
  <si>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</si>
  <si>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</si>
  <si>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</si>
  <si>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</si>
  <si>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</si>
  <si>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</si>
  <si>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</si>
  <si>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</si>
  <si>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</si>
  <si>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</si>
  <si>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</si>
  <si>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</si>
  <si>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</si>
  <si>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</si>
  <si>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</si>
  <si>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</si>
  <si>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</si>
  <si>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</si>
  <si>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</si>
  <si>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</si>
  <si>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</si>
  <si>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</si>
  <si>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</si>
  <si>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</si>
  <si>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</si>
  <si>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</si>
  <si>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</si>
  <si>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</si>
  <si>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</si>
  <si>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</si>
  <si>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</si>
  <si>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</si>
  <si>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</si>
  <si>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</si>
  <si>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</si>
  <si>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</si>
  <si>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</si>
  <si>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</si>
  <si>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</si>
  <si>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</si>
  <si>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</si>
  <si>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</si>
  <si>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</si>
  <si>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</si>
  <si>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</si>
  <si>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</si>
  <si>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</si>
  <si>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</si>
  <si>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</si>
  <si>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</si>
  <si>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</si>
  <si>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</si>
  <si>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</si>
  <si>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</si>
  <si>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</si>
  <si>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</si>
  <si>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</si>
  <si>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</si>
  <si>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</si>
  <si>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</si>
  <si>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</si>
  <si>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</si>
  <si>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</si>
  <si>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</si>
  <si>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</si>
  <si>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</si>
  <si>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</si>
  <si>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</si>
  <si>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</si>
  <si>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</si>
  <si>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</si>
  <si>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</si>
  <si>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</si>
  <si>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</si>
  <si>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</si>
  <si>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</si>
  <si>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</si>
  <si>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</si>
  <si>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</si>
  <si>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</si>
  <si>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</si>
  <si>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</si>
  <si>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</si>
  <si>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</si>
  <si>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</si>
  <si>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</si>
  <si>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</si>
  <si>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</si>
  <si>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</si>
  <si>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</si>
  <si>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</si>
  <si>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</si>
  <si>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</si>
  <si>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</si>
  <si>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</si>
  <si>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</si>
  <si>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</si>
  <si>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</si>
  <si>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</si>
  <si>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</si>
  <si>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</si>
  <si>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</si>
  <si>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</si>
  <si>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</si>
  <si>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</si>
  <si>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</si>
  <si>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</si>
  <si>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</si>
  <si>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</si>
  <si>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</si>
  <si>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</si>
  <si>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</si>
  <si>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</si>
  <si>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</si>
  <si>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</si>
  <si>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</si>
  <si>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</si>
  <si>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</si>
  <si>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</si>
  <si>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</si>
  <si>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</si>
  <si>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</si>
  <si>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</si>
  <si>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</si>
  <si>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</si>
  <si>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</si>
  <si>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</si>
  <si>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</si>
  <si>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</si>
  <si>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</si>
  <si>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</si>
  <si>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</si>
  <si>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</si>
  <si>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</si>
  <si>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</si>
  <si>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</si>
  <si>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</si>
  <si>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</si>
  <si>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</si>
  <si>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</si>
  <si>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</si>
  <si>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</si>
  <si>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</si>
  <si>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</si>
  <si>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</si>
  <si>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</si>
  <si>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</si>
  <si>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</si>
  <si>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</si>
  <si>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</si>
  <si>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</si>
  <si>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</si>
  <si>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</si>
  <si>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</si>
  <si>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</si>
  <si>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</si>
  <si>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</si>
  <si>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</si>
  <si>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</si>
  <si>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</si>
  <si>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</si>
  <si>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</si>
  <si>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</si>
  <si>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</si>
  <si>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</si>
  <si>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</si>
  <si>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</si>
  <si>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</si>
  <si>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</si>
  <si>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</si>
  <si>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</si>
  <si>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</si>
  <si>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</si>
  <si>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</si>
  <si>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</si>
  <si>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</si>
  <si>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</si>
  <si>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</si>
  <si>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</si>
  <si>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</si>
  <si>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</si>
  <si>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</si>
  <si>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</si>
  <si>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</si>
  <si>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</si>
  <si>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</si>
  <si>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</si>
  <si>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</si>
  <si>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</si>
  <si>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</si>
  <si>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</si>
  <si>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</si>
  <si>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</si>
  <si>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</si>
  <si>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</si>
  <si>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</si>
  <si>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</si>
  <si>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</si>
  <si>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</si>
  <si>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</si>
  <si>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</si>
  <si>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</si>
  <si>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</si>
  <si>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</si>
  <si>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</si>
  <si>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</si>
  <si>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</si>
  <si>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</si>
  <si>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</si>
  <si>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</si>
  <si>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</si>
  <si>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</si>
  <si>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</si>
  <si>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</si>
  <si>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</si>
  <si>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</si>
  <si>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</si>
  <si>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</si>
  <si>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</si>
  <si>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</si>
  <si>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</si>
  <si>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</si>
  <si>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</si>
  <si>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</si>
  <si>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</si>
  <si>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</si>
  <si>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</si>
  <si>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</si>
  <si>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</si>
  <si>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</si>
  <si>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</si>
  <si>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</si>
  <si>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</si>
  <si>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</si>
  <si>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</si>
  <si>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</si>
  <si>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</si>
  <si>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</si>
  <si>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</si>
  <si>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</si>
  <si>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</si>
  <si>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</si>
  <si>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</si>
  <si>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</si>
  <si>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</si>
  <si>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</si>
  <si>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</si>
  <si>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</si>
  <si>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</si>
  <si>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</si>
  <si>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</si>
  <si>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</si>
  <si>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</si>
  <si>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</si>
  <si>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</si>
  <si>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</si>
  <si>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</si>
  <si>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</si>
  <si>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</si>
  <si>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</si>
  <si>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</si>
  <si>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</si>
  <si>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</si>
  <si>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</si>
  <si>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</si>
  <si>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</si>
  <si>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</si>
  <si>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</si>
  <si>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</si>
  <si>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</si>
  <si>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</si>
  <si>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</si>
  <si>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</si>
  <si>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</si>
  <si>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</si>
  <si>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</si>
  <si>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</si>
  <si>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</si>
  <si>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</si>
  <si>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</si>
  <si>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</si>
  <si>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</si>
  <si>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</si>
  <si>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</si>
  <si>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</si>
  <si>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</si>
  <si>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</si>
  <si>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</si>
  <si>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</si>
  <si>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</si>
  <si>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</si>
  <si>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</si>
  <si>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</si>
  <si>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</si>
  <si>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</si>
  <si>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</si>
  <si>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</si>
  <si>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</si>
  <si>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</si>
  <si>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</si>
  <si>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</si>
  <si>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</si>
  <si>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</si>
  <si>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</si>
  <si>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</si>
  <si>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</si>
  <si>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</si>
  <si>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</si>
  <si>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</si>
  <si>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</si>
  <si>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</si>
  <si>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</si>
  <si>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</si>
  <si>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</si>
  <si>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</si>
  <si>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</si>
  <si>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</si>
  <si>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</si>
  <si>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</si>
  <si>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</si>
  <si>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</si>
  <si>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</si>
  <si>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</si>
  <si>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</si>
  <si>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</si>
  <si>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</si>
  <si>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</si>
  <si>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</si>
  <si>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</si>
  <si>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</si>
  <si>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</si>
  <si>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</si>
  <si>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</si>
  <si>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</si>
  <si>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</si>
  <si>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</si>
  <si>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</si>
  <si>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</si>
  <si>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</si>
  <si>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</si>
  <si>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</si>
  <si>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</si>
  <si>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</si>
  <si>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</si>
  <si>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</si>
  <si>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</si>
  <si>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</si>
  <si>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</si>
  <si>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</si>
  <si>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</si>
  <si>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</si>
  <si>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</si>
  <si>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</si>
  <si>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</si>
  <si>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</si>
  <si>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</si>
  <si>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</si>
  <si>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</si>
  <si>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</si>
  <si>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</si>
  <si>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</si>
  <si>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</si>
  <si>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</si>
  <si>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</si>
  <si>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</si>
  <si>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</si>
  <si>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</si>
  <si>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</si>
  <si>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</si>
  <si>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</si>
  <si>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</si>
  <si>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</si>
  <si>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</si>
  <si>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</si>
  <si>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</si>
  <si>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</si>
  <si>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</si>
  <si>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</si>
  <si>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</si>
  <si>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</si>
  <si>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</si>
  <si>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</si>
  <si>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</si>
  <si>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</si>
  <si>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</si>
  <si>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</si>
  <si>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</si>
  <si>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</si>
  <si>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</si>
  <si>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</si>
  <si>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</si>
  <si>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</si>
  <si>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</si>
  <si>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</si>
  <si>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</si>
  <si>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</si>
  <si>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</si>
  <si>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</si>
  <si>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</si>
  <si>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</si>
  <si>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</si>
  <si>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</si>
  <si>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</si>
  <si>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</si>
  <si>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</si>
  <si>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</si>
  <si>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</si>
  <si>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</si>
  <si>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</si>
  <si>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</si>
  <si>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</si>
  <si>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</si>
  <si>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</si>
  <si>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</si>
  <si>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</si>
  <si>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</si>
  <si>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</si>
  <si>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</si>
  <si>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</si>
  <si>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</si>
  <si>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</si>
  <si>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</si>
  <si>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</si>
  <si>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</si>
  <si>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</si>
  <si>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</si>
  <si>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</si>
  <si>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</si>
  <si>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</si>
  <si>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</si>
  <si>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</si>
  <si>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</si>
  <si>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</si>
  <si>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</si>
  <si>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</si>
  <si>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</si>
  <si>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</si>
  <si>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</si>
  <si>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</si>
  <si>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</si>
  <si>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</si>
  <si>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</si>
  <si>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</si>
  <si>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</si>
  <si>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</si>
  <si>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</si>
  <si>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</si>
  <si>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</si>
  <si>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</si>
  <si>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</si>
  <si>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</si>
  <si>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</si>
  <si>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</si>
  <si>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</si>
  <si>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</si>
  <si>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</si>
  <si>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</si>
  <si>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</si>
  <si>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</si>
  <si>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</si>
  <si>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</si>
  <si>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</si>
  <si>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</si>
  <si>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</si>
  <si>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</si>
  <si>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</si>
  <si>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</si>
  <si>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</si>
  <si>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</si>
  <si>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</si>
  <si>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</si>
  <si>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</si>
  <si>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</si>
  <si>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</si>
  <si>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</si>
  <si>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</si>
  <si>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</si>
  <si>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</si>
  <si>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</si>
  <si>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</si>
  <si>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</si>
  <si>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</si>
  <si>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</si>
  <si>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</si>
  <si>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</si>
  <si>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</si>
  <si>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</si>
  <si>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</si>
  <si>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</si>
  <si>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</si>
  <si>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</si>
  <si>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</si>
  <si>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</si>
  <si>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</si>
  <si>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</si>
  <si>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</si>
  <si>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</si>
  <si>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</si>
  <si>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</si>
  <si>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</si>
  <si>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</si>
  <si>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</si>
  <si>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</si>
  <si>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</si>
  <si>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</si>
  <si>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</si>
  <si>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</si>
  <si>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</si>
  <si>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</si>
  <si>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</si>
  <si>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</si>
  <si>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</si>
  <si>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</si>
  <si>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</si>
  <si>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</si>
  <si>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</si>
  <si>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</si>
  <si>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</si>
  <si>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</si>
  <si>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</si>
  <si>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</si>
  <si>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</si>
  <si>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</si>
  <si>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</si>
  <si>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</si>
  <si>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</si>
  <si>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</si>
  <si>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</si>
  <si>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</si>
  <si>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</si>
  <si>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</si>
  <si>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</si>
  <si>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</si>
  <si>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</si>
  <si>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</si>
  <si>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</si>
  <si>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</si>
  <si>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</si>
  <si>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</si>
  <si>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</si>
  <si>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</si>
  <si>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</si>
  <si>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</si>
  <si>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</si>
  <si>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</si>
  <si>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</si>
  <si>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</si>
  <si>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</si>
  <si>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</si>
  <si>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</si>
  <si>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</si>
  <si>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</si>
  <si>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</si>
  <si>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</si>
  <si>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</si>
  <si>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</si>
  <si>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</si>
  <si>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</si>
  <si>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</si>
  <si>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</si>
  <si>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</si>
  <si>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</si>
  <si>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</si>
  <si>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</si>
  <si>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</si>
  <si>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</si>
  <si>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</si>
  <si>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</si>
  <si>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</si>
  <si>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</si>
  <si>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</si>
  <si>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</si>
  <si>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</si>
  <si>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</si>
  <si>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</si>
  <si>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</si>
  <si>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</si>
  <si>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</si>
  <si>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</si>
  <si>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</si>
  <si>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</si>
  <si>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</si>
  <si>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</si>
  <si>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</si>
  <si>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</si>
  <si>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</si>
  <si>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</si>
  <si>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</si>
  <si>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</si>
  <si>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</si>
  <si>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</si>
  <si>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</si>
  <si>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</si>
  <si>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</si>
  <si>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</si>
  <si>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</si>
  <si>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</si>
  <si>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</si>
  <si>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</si>
  <si>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</si>
  <si>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</si>
  <si>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</si>
  <si>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</si>
  <si>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</si>
  <si>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</si>
  <si>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</si>
  <si>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</si>
  <si>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</si>
  <si>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</si>
  <si>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</si>
  <si>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</si>
  <si>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</si>
  <si>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</si>
  <si>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</si>
  <si>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</si>
  <si>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</si>
  <si>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</si>
  <si>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</si>
  <si>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</si>
  <si>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</si>
  <si>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</si>
  <si>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</si>
  <si>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</si>
  <si>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</si>
  <si>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</si>
  <si>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</si>
  <si>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</si>
  <si>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</si>
  <si>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</si>
  <si>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</si>
  <si>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</si>
  <si>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</si>
  <si>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</si>
  <si>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</si>
  <si>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</si>
  <si>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</si>
  <si>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</si>
  <si>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</si>
  <si>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</si>
  <si>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</si>
  <si>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</si>
  <si>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</si>
  <si>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</si>
  <si>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</si>
  <si>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</si>
  <si>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</si>
  <si>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</si>
  <si>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</si>
  <si>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</si>
  <si>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</si>
  <si>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</si>
  <si>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</si>
  <si>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</si>
  <si>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</si>
  <si>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</si>
  <si>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</si>
  <si>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</si>
  <si>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</si>
  <si>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</si>
  <si>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</si>
  <si>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</si>
  <si>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</si>
  <si>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</si>
  <si>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</si>
  <si>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</si>
  <si>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</si>
  <si>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</si>
  <si>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</si>
  <si>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</si>
  <si>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</si>
  <si>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</si>
  <si>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</si>
  <si>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</si>
  <si>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</si>
  <si>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</si>
  <si>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</si>
  <si>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</si>
  <si>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</si>
  <si>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</si>
  <si>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</si>
  <si>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</si>
  <si>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</si>
  <si>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</si>
  <si>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</si>
  <si>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</si>
  <si>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</si>
  <si>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</si>
  <si>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</si>
  <si>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</si>
  <si>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</si>
  <si>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</si>
  <si>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</si>
  <si>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</si>
  <si>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</si>
  <si>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</si>
  <si>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</si>
  <si>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</si>
  <si>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</si>
  <si>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</si>
  <si>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</si>
  <si>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</si>
  <si>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</si>
  <si>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</si>
  <si>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</si>
  <si>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</si>
  <si>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</si>
  <si>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</si>
  <si>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</si>
  <si>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</si>
  <si>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</si>
  <si>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</si>
  <si>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</si>
  <si>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</si>
  <si>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</si>
  <si>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</si>
  <si>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</si>
  <si>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</si>
  <si>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</si>
  <si>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</si>
  <si>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</si>
  <si>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</si>
  <si>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</si>
  <si>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</si>
  <si>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</si>
  <si>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</si>
  <si>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</si>
  <si>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</si>
  <si>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</si>
  <si>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</si>
  <si>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</si>
  <si>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</si>
  <si>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</si>
  <si>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</si>
  <si>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</si>
  <si>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</si>
  <si>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</si>
  <si>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</si>
  <si>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</si>
  <si>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</si>
  <si>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</si>
  <si>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</si>
  <si>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</si>
  <si>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</si>
  <si>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</si>
  <si>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</si>
  <si>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</si>
  <si>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</si>
  <si>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</si>
  <si>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</si>
  <si>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</si>
  <si>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</si>
  <si>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</si>
  <si>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</si>
  <si>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</si>
  <si>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</si>
  <si>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</si>
  <si>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</si>
  <si>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</si>
  <si>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</si>
  <si>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</si>
  <si>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</si>
  <si>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</si>
  <si>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</si>
  <si>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</si>
  <si>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</si>
  <si>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</si>
  <si>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</si>
  <si>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</si>
  <si>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</si>
  <si>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</si>
  <si>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</si>
  <si>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</si>
  <si>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</si>
  <si>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</si>
  <si>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</si>
  <si>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</si>
  <si>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</si>
  <si>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</si>
  <si>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</si>
  <si>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</si>
  <si>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</si>
  <si>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</si>
  <si>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</si>
  <si>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</si>
  <si>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</si>
  <si>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</si>
  <si>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</si>
  <si>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</si>
  <si>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</si>
  <si>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</si>
  <si>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</si>
  <si>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</si>
  <si>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</si>
  <si>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</si>
  <si>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</si>
  <si>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</si>
  <si>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</si>
  <si>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</si>
  <si>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</si>
  <si>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</si>
  <si>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</si>
  <si>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</si>
  <si>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</si>
  <si>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</si>
  <si>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</si>
  <si>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</si>
  <si>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</si>
  <si>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</si>
  <si>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</si>
  <si>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</si>
  <si>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</si>
  <si>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</si>
  <si>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</si>
  <si>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</si>
  <si>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</si>
  <si>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</si>
  <si>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</si>
  <si>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</si>
  <si>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</si>
  <si>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</si>
  <si>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</si>
  <si>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</si>
  <si>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</si>
  <si>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</si>
  <si>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</si>
  <si>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</si>
  <si>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</si>
  <si>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</si>
  <si>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</si>
  <si>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</si>
  <si>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</si>
  <si>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</si>
  <si>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</si>
  <si>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</si>
  <si>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</si>
  <si>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</si>
  <si>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</si>
  <si>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</si>
  <si>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</si>
  <si>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</si>
  <si>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</si>
  <si>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</si>
  <si>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</si>
  <si>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</si>
  <si>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</si>
  <si>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</si>
  <si>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</si>
  <si>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</si>
  <si>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</si>
  <si>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</si>
  <si>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</si>
  <si>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</si>
  <si>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</si>
  <si>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</si>
  <si>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</si>
  <si>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</si>
  <si>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</si>
  <si>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</si>
  <si>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</si>
  <si>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</si>
  <si>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</si>
  <si>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</si>
  <si>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</si>
  <si>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</si>
  <si>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</si>
  <si>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</si>
  <si>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</si>
  <si>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</si>
  <si>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</si>
  <si>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</si>
  <si>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</si>
  <si>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</si>
  <si>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</si>
  <si>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</si>
  <si>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</si>
  <si>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</si>
  <si>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</si>
  <si>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</si>
  <si>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</si>
  <si>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</si>
  <si>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</si>
  <si>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</si>
  <si>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</si>
  <si>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</si>
  <si>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</si>
  <si>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</si>
  <si>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</si>
  <si>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</si>
  <si>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</si>
  <si>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</si>
  <si>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</si>
  <si>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</si>
  <si>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</si>
  <si>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</si>
  <si>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</si>
  <si>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</si>
  <si>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</si>
  <si>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</si>
  <si>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</si>
  <si>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</si>
  <si>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</si>
  <si>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</si>
  <si>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</si>
  <si>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</si>
  <si>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</si>
  <si>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</si>
  <si>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</si>
  <si>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</si>
  <si>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</si>
  <si>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</si>
  <si>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</si>
  <si>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</si>
  <si>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</si>
  <si>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</si>
  <si>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</si>
  <si>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</si>
  <si>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</si>
  <si>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</si>
  <si>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</si>
  <si>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</si>
  <si>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</si>
  <si>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</si>
  <si>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</si>
  <si>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</si>
  <si>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</si>
  <si>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</si>
  <si>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</si>
  <si>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</si>
  <si>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</si>
  <si>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</si>
  <si>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</si>
  <si>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</si>
  <si>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</si>
  <si>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</si>
  <si>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</si>
  <si>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</si>
  <si>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</si>
  <si>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</si>
  <si>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</si>
  <si>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</si>
  <si>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</si>
  <si>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</si>
  <si>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</si>
  <si>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</si>
  <si>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</si>
  <si>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</si>
  <si>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</si>
  <si>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</si>
  <si>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</si>
  <si>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</si>
  <si>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</si>
  <si>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</si>
  <si>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</si>
  <si>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</si>
  <si>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</si>
  <si>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</si>
  <si>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</si>
  <si>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</si>
  <si>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</si>
  <si>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</si>
  <si>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</si>
  <si>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</si>
  <si>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</si>
  <si>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</si>
  <si>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</si>
  <si>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</si>
  <si>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</si>
  <si>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</si>
  <si>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</si>
  <si>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</si>
  <si>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</si>
  <si>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</si>
  <si>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</si>
  <si>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</si>
  <si>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</si>
  <si>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</si>
  <si>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</si>
  <si>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</si>
  <si>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</si>
  <si>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</si>
  <si>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</si>
  <si>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</si>
  <si>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</si>
  <si>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</si>
  <si>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</si>
  <si>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</si>
  <si>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</si>
  <si>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</si>
  <si>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</si>
  <si>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</si>
  <si>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</si>
  <si>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</si>
  <si>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</si>
  <si>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</si>
  <si>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</si>
  <si>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</si>
  <si>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</si>
  <si>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</si>
  <si>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</si>
  <si>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</si>
  <si>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</si>
  <si>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</si>
  <si>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</si>
  <si>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</si>
  <si>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</si>
  <si>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</si>
  <si>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</si>
  <si>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</si>
  <si>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</si>
  <si>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</si>
  <si>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</si>
  <si>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</si>
  <si>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</si>
  <si>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</si>
  <si>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</si>
  <si>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</si>
  <si>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</si>
  <si>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</si>
  <si>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</si>
  <si>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</si>
  <si>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</si>
  <si>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</si>
  <si>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</si>
  <si>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</si>
  <si>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</si>
  <si>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</si>
  <si>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</si>
  <si>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</si>
  <si>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</si>
  <si>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</si>
  <si>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</si>
  <si>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</si>
  <si>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</si>
  <si>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</si>
  <si>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</si>
  <si>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</si>
  <si>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</si>
  <si>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</si>
  <si>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</si>
  <si>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</si>
  <si>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</si>
  <si>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</si>
  <si>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</si>
  <si>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</si>
  <si>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</si>
  <si>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</si>
  <si>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</si>
  <si>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</si>
  <si>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</si>
  <si>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</si>
  <si>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</si>
  <si>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</si>
  <si>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</si>
  <si>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</si>
  <si>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</si>
  <si>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</si>
  <si>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</si>
  <si>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</si>
  <si>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</si>
  <si>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</si>
  <si>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</si>
  <si>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</si>
  <si>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</si>
  <si>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</si>
  <si>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</si>
  <si>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</si>
  <si>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</si>
  <si>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</si>
  <si>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</si>
  <si>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</si>
  <si>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</si>
  <si>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</si>
  <si>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</si>
  <si>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</si>
  <si>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</si>
  <si>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</si>
  <si>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</si>
  <si>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</si>
  <si>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</si>
  <si>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</si>
  <si>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</si>
  <si>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</si>
  <si>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</si>
  <si>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</si>
  <si>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</si>
  <si>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</si>
  <si>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</si>
  <si>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</si>
  <si>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</si>
  <si>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</si>
  <si>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</si>
  <si>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</si>
  <si>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</si>
  <si>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</si>
  <si>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</si>
  <si>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</si>
  <si>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</si>
  <si>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</si>
  <si>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</si>
  <si>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</si>
  <si>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</si>
  <si>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</si>
  <si>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</si>
  <si>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</si>
  <si>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</si>
  <si>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</si>
  <si>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</si>
  <si>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</si>
  <si>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</si>
  <si>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</si>
  <si>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</si>
  <si>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</si>
  <si>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</si>
  <si>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</si>
  <si>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</si>
  <si>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</si>
  <si>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</si>
  <si>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</si>
  <si>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</si>
  <si>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</si>
  <si>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</si>
  <si>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</si>
  <si>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</si>
  <si>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</si>
  <si>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</si>
  <si>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</si>
  <si>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</si>
  <si>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</si>
  <si>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</si>
  <si>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</si>
  <si>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</si>
  <si>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</si>
  <si>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</si>
  <si>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</si>
  <si>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</si>
  <si>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</si>
  <si>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</si>
  <si>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</si>
  <si>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</si>
  <si>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</si>
  <si>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</si>
  <si>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</si>
  <si>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</si>
  <si>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</si>
  <si>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</si>
  <si>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</si>
  <si>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</si>
  <si>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</si>
  <si>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</si>
  <si>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</si>
  <si>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</si>
  <si>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</si>
  <si>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</si>
  <si>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</si>
  <si>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</si>
  <si>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</si>
  <si>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</si>
  <si>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</si>
  <si>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</si>
  <si>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</si>
  <si>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</si>
  <si>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</si>
  <si>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</si>
  <si>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</si>
  <si>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</si>
  <si>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</si>
  <si>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</si>
  <si>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</si>
  <si>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</si>
  <si>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</si>
  <si>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</si>
  <si>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</si>
  <si>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</si>
  <si>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</si>
  <si>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</si>
  <si>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</si>
  <si>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</si>
  <si>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</si>
  <si>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</si>
  <si>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</si>
  <si>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</si>
  <si>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</si>
  <si>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</si>
  <si>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</si>
  <si>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</si>
  <si>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</si>
  <si>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</si>
  <si>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</si>
  <si>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</si>
  <si>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</si>
  <si>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</si>
  <si>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</si>
  <si>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</si>
  <si>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</si>
  <si>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</si>
  <si>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</si>
  <si>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</si>
  <si>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</si>
  <si>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</si>
  <si>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</si>
  <si>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</si>
  <si>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</si>
  <si>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</si>
  <si>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</si>
  <si>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</si>
  <si>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</si>
  <si>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</si>
  <si>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</si>
  <si>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</si>
  <si>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</si>
  <si>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</si>
  <si>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</si>
  <si>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</si>
  <si>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</si>
  <si>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</si>
  <si>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</si>
  <si>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</si>
  <si>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</si>
  <si>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</si>
  <si>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</si>
  <si>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</si>
  <si>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</si>
  <si>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</si>
  <si>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</si>
  <si>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</si>
  <si>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</si>
  <si>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</si>
  <si>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</si>
  <si>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</si>
  <si>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</si>
  <si>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</si>
  <si>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</si>
  <si>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</si>
  <si>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</si>
  <si>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</si>
  <si>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</si>
  <si>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</si>
  <si>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</si>
  <si>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</si>
  <si>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</si>
  <si>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</si>
  <si>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</si>
  <si>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</si>
  <si>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</si>
  <si>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</si>
  <si>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</si>
  <si>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</si>
  <si>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</si>
  <si>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</si>
  <si>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</si>
  <si>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</si>
  <si>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</si>
  <si>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</si>
  <si>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</si>
  <si>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</si>
  <si>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</si>
  <si>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</si>
  <si>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</si>
  <si>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</si>
  <si>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</si>
  <si>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</si>
  <si>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</si>
  <si>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</si>
  <si>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</si>
  <si>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</si>
  <si>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</si>
  <si>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</si>
  <si>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</si>
  <si>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</si>
  <si>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</si>
  <si>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</si>
  <si>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</si>
  <si>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</si>
  <si>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</si>
  <si>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</si>
  <si>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</si>
  <si>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</si>
  <si>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</si>
  <si>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</si>
  <si>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</si>
  <si>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</si>
  <si>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</si>
  <si>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</si>
  <si>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</si>
  <si>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</si>
  <si>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</si>
  <si>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</si>
  <si>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</si>
  <si>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</si>
  <si>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</si>
  <si>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</si>
  <si>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</si>
  <si>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</si>
  <si>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</si>
  <si>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</si>
  <si>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</si>
  <si>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</si>
  <si>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</si>
  <si>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</si>
  <si>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</si>
  <si>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</si>
  <si>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</si>
  <si>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</si>
  <si>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</si>
  <si>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</si>
  <si>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</si>
  <si>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</si>
  <si>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</si>
  <si>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</si>
  <si>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</si>
  <si>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</si>
  <si>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</si>
  <si>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</si>
  <si>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</si>
  <si>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</si>
  <si>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</si>
  <si>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</si>
  <si>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</si>
  <si>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</si>
  <si>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</si>
  <si>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</si>
  <si>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</si>
  <si>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</si>
  <si>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</si>
  <si>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</si>
  <si>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</si>
  <si>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</si>
  <si>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</si>
  <si>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</si>
  <si>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</si>
  <si>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</si>
  <si>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</si>
  <si>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</si>
  <si>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</si>
  <si>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</si>
  <si>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</si>
  <si>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</si>
  <si>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</si>
  <si>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</si>
  <si>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</si>
  <si>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</si>
  <si>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</si>
  <si>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</si>
  <si>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</si>
  <si>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</si>
  <si>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</si>
  <si>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</si>
  <si>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</si>
  <si>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</si>
  <si>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</si>
  <si>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</si>
  <si>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</si>
  <si>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</si>
  <si>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</si>
  <si>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</si>
  <si>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</si>
  <si>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</si>
  <si>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</si>
  <si>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</si>
  <si>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</si>
  <si>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</si>
  <si>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</si>
  <si>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</si>
  <si>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</si>
  <si>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</si>
  <si>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</si>
  <si>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</si>
  <si>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</si>
  <si>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</si>
  <si>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</si>
  <si>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</si>
  <si>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</si>
  <si>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</si>
  <si>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</si>
  <si>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</si>
  <si>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</si>
  <si>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</si>
  <si>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</si>
  <si>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</si>
  <si>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</si>
  <si>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</si>
  <si>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</si>
  <si>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</si>
  <si>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</si>
  <si>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</si>
  <si>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</si>
  <si>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</si>
  <si>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</si>
  <si>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</si>
  <si>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</si>
  <si>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</si>
  <si>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</si>
  <si>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</si>
  <si>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</si>
  <si>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</si>
  <si>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</si>
  <si>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</si>
  <si>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</si>
  <si>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</si>
  <si>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</si>
  <si>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</si>
  <si>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</si>
  <si>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</si>
  <si>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</si>
  <si>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</si>
  <si>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</si>
  <si>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</si>
  <si>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</si>
  <si>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</si>
  <si>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</si>
  <si>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</si>
  <si>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</si>
  <si>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</si>
  <si>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</si>
  <si>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</si>
  <si>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</si>
  <si>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</si>
  <si>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</si>
  <si>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</si>
  <si>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</si>
  <si>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</si>
  <si>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</si>
  <si>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</si>
  <si>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</si>
  <si>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</si>
  <si>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</si>
  <si>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</si>
  <si>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</si>
  <si>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</si>
  <si>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</si>
  <si>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</si>
  <si>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</si>
  <si>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</si>
  <si>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</si>
  <si>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</si>
  <si>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</si>
  <si>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</si>
  <si>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</si>
  <si>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</si>
  <si>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</si>
  <si>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</si>
  <si>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</si>
  <si>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</si>
  <si>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</si>
  <si>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</si>
  <si>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</si>
  <si>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</si>
  <si>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</si>
  <si>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</si>
  <si>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</si>
  <si>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</si>
  <si>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</si>
  <si>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</si>
  <si>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</si>
  <si>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</si>
  <si>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</si>
  <si>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</si>
  <si>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</si>
  <si>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</si>
  <si>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</si>
  <si>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</si>
  <si>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</si>
  <si>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</si>
  <si>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</si>
  <si>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</si>
  <si>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</si>
  <si>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</si>
  <si>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</si>
  <si>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</si>
  <si>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</si>
  <si>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</si>
  <si>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</si>
  <si>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</si>
  <si>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</si>
  <si>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</si>
  <si>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</si>
  <si>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</si>
  <si>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</si>
  <si>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</si>
  <si>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</si>
  <si>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</si>
  <si>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</si>
  <si>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</si>
  <si>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</si>
  <si>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</si>
  <si>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</si>
  <si>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</si>
  <si>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</si>
  <si>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</si>
  <si>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</si>
  <si>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</si>
  <si>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</si>
  <si>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</si>
  <si>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</si>
  <si>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</si>
  <si>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</si>
  <si>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</si>
  <si>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</si>
  <si>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</si>
  <si>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</si>
  <si>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</si>
  <si>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</si>
  <si>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</si>
  <si>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</si>
  <si>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</si>
  <si>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</si>
  <si>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</si>
  <si>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</si>
  <si>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</si>
  <si>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</si>
  <si>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</si>
  <si>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</si>
  <si>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</si>
  <si>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</si>
  <si>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</si>
  <si>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</si>
  <si>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</si>
  <si>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</si>
  <si>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</si>
  <si>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</si>
  <si>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</si>
  <si>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</si>
  <si>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</si>
  <si>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</si>
  <si>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</si>
  <si>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</si>
  <si>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</si>
  <si>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</si>
  <si>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</si>
  <si>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</si>
  <si>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</si>
  <si>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</si>
  <si>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</si>
  <si>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</si>
  <si>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</si>
  <si>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</si>
  <si>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</si>
  <si>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</si>
  <si>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</si>
  <si>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</si>
  <si>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</si>
  <si>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</si>
  <si>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</si>
  <si>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</si>
  <si>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</si>
  <si>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</si>
  <si>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</si>
  <si>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</si>
  <si>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</si>
  <si>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</si>
  <si>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</si>
  <si>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</si>
  <si>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</si>
  <si>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</si>
  <si>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</si>
  <si>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</si>
  <si>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</si>
  <si>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</si>
  <si>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</si>
  <si>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</si>
  <si>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</si>
  <si>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</si>
  <si>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</si>
  <si>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</si>
  <si>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</si>
  <si>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</si>
  <si>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</si>
  <si>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</si>
  <si>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</si>
  <si>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</si>
  <si>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</si>
  <si>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</si>
  <si>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</si>
  <si>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</si>
  <si>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</si>
  <si>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</si>
  <si>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</si>
  <si>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</si>
  <si>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</si>
  <si>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</si>
  <si>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</si>
  <si>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</si>
  <si>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</si>
  <si>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</si>
  <si>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</si>
  <si>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</si>
  <si>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</si>
  <si>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</si>
  <si>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</si>
  <si>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</si>
  <si>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</si>
  <si>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</si>
  <si>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</si>
  <si>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</si>
  <si>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</si>
  <si>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</si>
  <si>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</si>
  <si>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</si>
  <si>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</si>
  <si>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</si>
  <si>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</si>
  <si>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</si>
  <si>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</si>
  <si>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</si>
  <si>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</si>
  <si>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</si>
  <si>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</si>
  <si>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</si>
  <si>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</si>
  <si>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</si>
  <si>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</si>
  <si>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</si>
  <si>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</si>
  <si>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</si>
  <si>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</si>
  <si>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</si>
  <si>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</si>
  <si>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</si>
  <si>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</si>
  <si>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</si>
  <si>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</si>
  <si>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</si>
  <si>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</si>
  <si>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</si>
  <si>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</si>
  <si>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</si>
  <si>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</si>
  <si>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</si>
  <si>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</si>
  <si>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</si>
  <si>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</si>
  <si>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</si>
  <si>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</si>
  <si>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</si>
  <si>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</si>
  <si>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</si>
  <si>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</si>
  <si>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</si>
  <si>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</si>
  <si>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</si>
  <si>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</si>
  <si>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</si>
  <si>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</si>
  <si>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</si>
  <si>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</si>
  <si>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</si>
  <si>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</si>
  <si>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</si>
  <si>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</si>
  <si>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</si>
  <si>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</si>
  <si>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</si>
  <si>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</si>
  <si>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</si>
  <si>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</si>
  <si>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</si>
  <si>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</si>
  <si>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</si>
  <si>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</si>
  <si>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</si>
  <si>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</si>
  <si>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</si>
  <si>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</si>
  <si>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</si>
  <si>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</si>
  <si>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</si>
  <si>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</si>
  <si>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</si>
  <si>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</si>
  <si>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</si>
  <si>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</si>
  <si>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</si>
  <si>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</si>
  <si>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</si>
  <si>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</si>
  <si>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</si>
  <si>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</si>
  <si>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</si>
  <si>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</si>
  <si>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</si>
  <si>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</si>
  <si>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</si>
  <si>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</si>
  <si>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</si>
  <si>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</si>
  <si>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</si>
  <si>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</si>
  <si>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</si>
  <si>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</si>
  <si>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</si>
  <si>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</si>
  <si>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</si>
  <si>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</si>
  <si>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</si>
  <si>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</si>
  <si>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</si>
  <si>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</si>
  <si>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</si>
  <si>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</si>
  <si>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</si>
  <si>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</si>
  <si>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</si>
  <si>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</si>
  <si>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</si>
  <si>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</si>
  <si>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</si>
  <si>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</si>
  <si>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</si>
  <si>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</si>
  <si>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</si>
  <si>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</si>
  <si>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</si>
  <si>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</si>
  <si>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</si>
  <si>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</si>
  <si>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</si>
  <si>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</si>
  <si>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</si>
  <si>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</si>
  <si>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</si>
  <si>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</si>
  <si>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</si>
  <si>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</si>
  <si>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</si>
  <si>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</si>
  <si>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</si>
  <si>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</si>
  <si>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</si>
  <si>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</si>
  <si>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</si>
  <si>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</si>
  <si>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</si>
  <si>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</si>
  <si>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</si>
  <si>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</si>
  <si>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</si>
  <si>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</si>
  <si>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</si>
  <si>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</si>
  <si>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</si>
  <si>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</si>
  <si>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</si>
  <si>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</si>
  <si>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</si>
  <si>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</si>
  <si>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</si>
  <si>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</si>
  <si>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</si>
  <si>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</si>
  <si>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</si>
  <si>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</si>
  <si>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</si>
  <si>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</si>
  <si>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</si>
  <si>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</si>
  <si>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</si>
  <si>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</si>
  <si>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</si>
  <si>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</si>
  <si>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</si>
  <si>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</si>
  <si>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</si>
  <si>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</si>
  <si>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</si>
  <si>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</si>
  <si>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</si>
  <si>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</si>
  <si>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</si>
  <si>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</si>
  <si>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</si>
  <si>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</si>
  <si>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</si>
  <si>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</si>
  <si>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</si>
  <si>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</si>
  <si>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</si>
  <si>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</si>
  <si>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</si>
  <si>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</si>
  <si>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</si>
  <si>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</si>
  <si>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</si>
  <si>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</si>
  <si>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</si>
  <si>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</si>
  <si>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</si>
  <si>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</si>
  <si>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</si>
  <si>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</si>
  <si>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</si>
  <si>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</si>
  <si>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</si>
  <si>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</si>
  <si>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</si>
  <si>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</si>
  <si>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</si>
  <si>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</si>
  <si>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</si>
  <si>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</si>
  <si>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</si>
  <si>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</si>
  <si>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</si>
  <si>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</si>
  <si>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</si>
  <si>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</si>
  <si>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</si>
  <si>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</si>
  <si>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</si>
  <si>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</si>
  <si>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</si>
  <si>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</si>
  <si>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</si>
  <si>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</si>
  <si>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</si>
  <si>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</si>
  <si>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</si>
  <si>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</si>
  <si>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</si>
  <si>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</si>
  <si>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</si>
  <si>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</si>
  <si>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</si>
  <si>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</si>
  <si>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</si>
  <si>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</si>
  <si>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</si>
  <si>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</si>
  <si>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</si>
  <si>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</si>
  <si>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</si>
  <si>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</si>
  <si>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</si>
  <si>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</si>
  <si>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</si>
  <si>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</si>
  <si>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</si>
  <si>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</si>
  <si>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</si>
  <si>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</si>
  <si>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</si>
  <si>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</si>
  <si>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</si>
  <si>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</si>
  <si>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</si>
  <si>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</si>
  <si>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</si>
  <si>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</si>
  <si>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</si>
  <si>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</si>
  <si>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</si>
  <si>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</si>
  <si>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</si>
  <si>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</si>
  <si>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</si>
  <si>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</si>
  <si>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</si>
  <si>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</si>
  <si>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</si>
  <si>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</si>
  <si>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</si>
  <si>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</si>
  <si>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</si>
  <si>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</si>
  <si>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</si>
  <si>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</si>
  <si>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</si>
  <si>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</si>
  <si>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</si>
  <si>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</si>
  <si>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</si>
  <si>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</si>
  <si>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</si>
  <si>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</si>
  <si>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</si>
  <si>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</si>
  <si>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</si>
  <si>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</si>
  <si>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</si>
  <si>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</si>
  <si>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</si>
  <si>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</si>
  <si>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</si>
  <si>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</si>
  <si>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</si>
  <si>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</si>
  <si>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</si>
  <si>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</si>
  <si>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</si>
  <si>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</si>
  <si>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</si>
  <si>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</si>
  <si>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</si>
  <si>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</si>
  <si>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</si>
  <si>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</si>
  <si>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</si>
  <si>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</si>
  <si>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</si>
  <si>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</si>
  <si>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</si>
  <si>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</si>
  <si>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</si>
  <si>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</si>
  <si>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</si>
  <si>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</si>
  <si>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</si>
  <si>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</si>
  <si>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</si>
  <si>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</si>
  <si>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</si>
  <si>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</si>
  <si>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</si>
  <si>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</si>
  <si>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</si>
  <si>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</si>
  <si>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</si>
  <si>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</si>
  <si>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</si>
  <si>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</si>
  <si>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</si>
  <si>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</si>
  <si>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</si>
  <si>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</si>
  <si>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</si>
  <si>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</si>
  <si>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</si>
  <si>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</si>
  <si>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</si>
  <si>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</si>
  <si>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</si>
  <si>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</si>
  <si>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</si>
  <si>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</si>
  <si>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</si>
  <si>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</si>
  <si>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</si>
  <si>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</si>
  <si>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</si>
  <si>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</si>
  <si>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</si>
  <si>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</si>
  <si>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</si>
  <si>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</si>
  <si>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</si>
  <si>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</si>
  <si>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</si>
  <si>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</si>
  <si>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</si>
  <si>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</si>
  <si>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</si>
  <si>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</si>
  <si>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</si>
  <si>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</si>
  <si>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</si>
  <si>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</si>
  <si>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</si>
  <si>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</si>
  <si>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</si>
  <si>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</si>
  <si>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</si>
  <si>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</si>
  <si>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</si>
  <si>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</si>
  <si>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</si>
  <si>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</si>
  <si>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</si>
  <si>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</si>
  <si>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</si>
  <si>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</si>
  <si>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</si>
  <si>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</si>
  <si>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</si>
  <si>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</si>
  <si>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</si>
  <si>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</si>
  <si>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</si>
  <si>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</si>
  <si>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</si>
  <si>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</si>
  <si>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</si>
  <si>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</si>
  <si>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</si>
  <si>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</si>
  <si>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</si>
  <si>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</si>
  <si>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</si>
  <si>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</si>
  <si>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</si>
  <si>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</si>
  <si>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</si>
  <si>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</si>
  <si>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</si>
  <si>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</si>
  <si>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</si>
  <si>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</si>
  <si>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</si>
  <si>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</si>
  <si>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</si>
  <si>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</si>
  <si>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</si>
  <si>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</si>
  <si>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</si>
  <si>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</si>
  <si>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</si>
  <si>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</si>
  <si>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</si>
  <si>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</si>
  <si>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</si>
  <si>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</si>
  <si>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</si>
  <si>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</si>
  <si>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</si>
  <si>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</si>
  <si>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</si>
  <si>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</si>
  <si>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</si>
  <si>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</si>
  <si>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</si>
  <si>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</si>
  <si>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</si>
  <si>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</si>
  <si>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</si>
  <si>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</si>
  <si>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</si>
  <si>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</si>
  <si>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</si>
  <si>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</si>
  <si>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</si>
  <si>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</si>
  <si>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</si>
  <si>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</si>
  <si>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</si>
  <si>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</si>
  <si>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</si>
  <si>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</si>
  <si>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</si>
  <si>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</si>
  <si>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</si>
  <si>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</si>
  <si>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</si>
  <si>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</si>
  <si>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</si>
  <si>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</si>
  <si>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</si>
  <si>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</si>
  <si>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</si>
  <si>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</si>
  <si>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</si>
  <si>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</si>
  <si>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</si>
  <si>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</si>
  <si>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</si>
  <si>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</si>
  <si>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</si>
  <si>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</si>
  <si>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</si>
  <si>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</si>
  <si>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</si>
  <si>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</si>
  <si>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</si>
  <si>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</si>
  <si>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</si>
  <si>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</si>
  <si>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</si>
  <si>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</si>
  <si>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</si>
  <si>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</si>
  <si>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</si>
  <si>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</si>
  <si>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</si>
  <si>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</si>
  <si>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</si>
  <si>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</si>
  <si>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</si>
  <si>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</si>
  <si>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</si>
  <si>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</si>
  <si>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</si>
  <si>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</si>
  <si>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</si>
  <si>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</si>
  <si>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</si>
  <si>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</si>
  <si>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</si>
  <si>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</si>
  <si>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</si>
  <si>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</si>
  <si>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</si>
  <si>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</si>
  <si>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</si>
  <si>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</si>
  <si>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</si>
  <si>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</si>
  <si>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</si>
  <si>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</si>
  <si>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</si>
  <si>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</si>
  <si>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</si>
  <si>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</si>
  <si>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</si>
  <si>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</si>
  <si>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</si>
  <si>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</si>
  <si>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</si>
  <si>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</si>
  <si>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</si>
  <si>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</si>
  <si>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</si>
  <si>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</si>
  <si>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</si>
  <si>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</si>
  <si>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</si>
  <si>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</si>
  <si>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</si>
  <si>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</si>
  <si>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</si>
  <si>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</si>
  <si>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</si>
  <si>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</si>
  <si>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</si>
  <si>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</si>
  <si>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</si>
  <si>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</si>
  <si>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</si>
  <si>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</si>
  <si>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</si>
  <si>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</si>
  <si>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</si>
  <si>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</si>
  <si>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</si>
  <si>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</si>
  <si>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</si>
  <si>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</si>
  <si>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</si>
  <si>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</si>
  <si>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</si>
  <si>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</si>
  <si>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</si>
  <si>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</si>
  <si>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</si>
  <si>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</si>
  <si>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</si>
  <si>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</si>
  <si>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</si>
  <si>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</si>
  <si>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</si>
  <si>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</si>
  <si>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</si>
  <si>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</si>
  <si>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</si>
  <si>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</si>
  <si>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</si>
  <si>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</si>
  <si>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</si>
  <si>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</si>
  <si>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</si>
  <si>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</si>
  <si>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</si>
  <si>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</si>
  <si>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</si>
  <si>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</si>
  <si>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</si>
  <si>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</si>
  <si>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</si>
  <si>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</si>
  <si>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</si>
  <si>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</si>
  <si>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</si>
  <si>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</si>
  <si>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</si>
  <si>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</si>
  <si>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</si>
  <si>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</si>
  <si>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</si>
  <si>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</si>
  <si>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</si>
  <si>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</si>
  <si>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</si>
  <si>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</si>
  <si>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</si>
  <si>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</si>
  <si>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</si>
  <si>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</si>
  <si>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</si>
  <si>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</si>
  <si>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</si>
  <si>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</si>
  <si>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</si>
  <si>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</si>
  <si>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</si>
  <si>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</si>
  <si>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</si>
  <si>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</si>
  <si>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</si>
  <si>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</si>
  <si>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</si>
  <si>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</si>
  <si>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</si>
  <si>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</si>
  <si>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</si>
  <si>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</si>
  <si>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</si>
  <si>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</si>
  <si>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</si>
  <si>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</si>
  <si>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</si>
  <si>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</si>
  <si>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</si>
  <si>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</si>
  <si>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</si>
  <si>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</si>
  <si>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</si>
  <si>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</si>
  <si>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</si>
  <si>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</si>
  <si>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</si>
  <si>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</si>
  <si>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</si>
  <si>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</si>
  <si>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</si>
  <si>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</si>
  <si>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</si>
  <si>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</si>
  <si>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</si>
  <si>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</si>
  <si>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</si>
  <si>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</si>
  <si>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</si>
  <si>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</si>
  <si>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</si>
  <si>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</si>
  <si>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</si>
  <si>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</si>
  <si>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</si>
  <si>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</si>
  <si>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</si>
  <si>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</si>
  <si>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</si>
  <si>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</si>
  <si>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</si>
  <si>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</si>
  <si>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</si>
  <si>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</si>
  <si>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</si>
  <si>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</si>
  <si>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</si>
  <si>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</si>
  <si>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</si>
  <si>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</si>
  <si>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</si>
  <si>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</si>
  <si>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</si>
  <si>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</si>
  <si>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</si>
  <si>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</si>
  <si>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</si>
  <si>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</si>
  <si>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</si>
  <si>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</si>
  <si>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</si>
  <si>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</si>
  <si>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</si>
  <si>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</si>
  <si>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</si>
  <si>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</si>
  <si>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</si>
  <si>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</si>
  <si>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</si>
  <si>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</si>
  <si>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</si>
  <si>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</si>
  <si>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</si>
  <si>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</si>
  <si>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</si>
  <si>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</si>
  <si>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</si>
  <si>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</si>
  <si>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</si>
  <si>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</si>
  <si>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</si>
  <si>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</si>
  <si>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</si>
  <si>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</si>
  <si>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</si>
  <si>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</si>
  <si>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</si>
  <si>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</si>
  <si>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</si>
  <si>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</si>
  <si>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</si>
  <si>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</si>
  <si>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</si>
  <si>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</si>
  <si>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</si>
  <si>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</si>
  <si>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</si>
  <si>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</si>
  <si>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</si>
  <si>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</si>
  <si>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</si>
  <si>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</si>
  <si>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</si>
  <si>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</si>
  <si>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</si>
  <si>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</si>
  <si>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</si>
  <si>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</si>
  <si>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</si>
  <si>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</si>
  <si>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</si>
  <si>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</si>
  <si>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</si>
  <si>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</si>
  <si>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</si>
  <si>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</si>
  <si>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</si>
  <si>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</si>
  <si>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</si>
  <si>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</si>
  <si>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</si>
  <si>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</si>
  <si>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</si>
  <si>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</si>
  <si>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</si>
  <si>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</si>
  <si>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</si>
  <si>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</si>
  <si>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</si>
  <si>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</si>
  <si>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</si>
  <si>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</si>
  <si>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</si>
  <si>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</si>
  <si>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</si>
  <si>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</si>
  <si>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</si>
  <si>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</si>
  <si>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</si>
  <si>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</si>
  <si>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</si>
  <si>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</si>
  <si>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</si>
  <si>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</si>
  <si>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</si>
  <si>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</si>
  <si>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</si>
  <si>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</si>
  <si>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</si>
  <si>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</si>
  <si>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</si>
  <si>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</si>
  <si>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</si>
  <si>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</si>
  <si>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</si>
  <si>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</si>
  <si>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</si>
  <si>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</si>
  <si>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</si>
  <si>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</si>
  <si>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</si>
  <si>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</si>
  <si>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</si>
  <si>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</si>
  <si>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</si>
  <si>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</si>
  <si>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</si>
  <si>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</si>
  <si>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</si>
  <si>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</si>
  <si>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</si>
  <si>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</si>
  <si>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</si>
  <si>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</si>
  <si>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</si>
  <si>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</si>
  <si>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</si>
  <si>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</si>
  <si>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</si>
  <si>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</si>
  <si>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</si>
  <si>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</si>
  <si>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</si>
  <si>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</si>
  <si>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</si>
  <si>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</si>
  <si>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</si>
  <si>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</si>
  <si>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</si>
  <si>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</si>
  <si>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</si>
  <si>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</si>
  <si>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</si>
  <si>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</si>
  <si>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</si>
  <si>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</si>
  <si>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</si>
  <si>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</si>
  <si>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</si>
  <si>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</si>
  <si>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</si>
  <si>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</si>
  <si>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</si>
  <si>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</si>
  <si>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</si>
  <si>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</si>
  <si>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</si>
  <si>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</si>
  <si>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</si>
  <si>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</si>
  <si>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</si>
  <si>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</si>
  <si>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</si>
  <si>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</si>
  <si>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</si>
  <si>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</si>
  <si>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</si>
  <si>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</si>
  <si>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</si>
  <si>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</si>
  <si>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</si>
  <si>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</si>
  <si>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</si>
  <si>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</si>
  <si>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</si>
  <si>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</si>
  <si>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</si>
  <si>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</si>
  <si>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</si>
  <si>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</si>
  <si>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</si>
  <si>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</si>
  <si>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</si>
  <si>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</si>
  <si>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</si>
  <si>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</si>
  <si>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</si>
  <si>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</si>
  <si>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</si>
  <si>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</si>
  <si>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</si>
  <si>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</si>
  <si>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</si>
  <si>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</si>
  <si>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</si>
  <si>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</si>
  <si>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</si>
  <si>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</si>
  <si>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</si>
  <si>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</si>
  <si>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</si>
  <si>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</si>
  <si>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</si>
  <si>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</si>
  <si>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</si>
  <si>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</si>
  <si>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</si>
  <si>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</si>
  <si>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</si>
  <si>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</si>
  <si>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</si>
  <si>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</si>
  <si>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</si>
  <si>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</si>
  <si>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</si>
  <si>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</si>
  <si>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</si>
  <si>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</si>
  <si>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</si>
  <si>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</si>
  <si>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</si>
  <si>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</si>
  <si>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</si>
  <si>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</si>
  <si>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</si>
  <si>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</si>
  <si>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</si>
  <si>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</si>
  <si>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</si>
  <si>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</si>
  <si>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</si>
  <si>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</si>
  <si>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</si>
  <si>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</si>
  <si>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</si>
  <si>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</si>
  <si>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</si>
  <si>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</si>
  <si>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</si>
  <si>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</si>
  <si>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</si>
  <si>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</si>
  <si>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</si>
  <si>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</si>
  <si>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</si>
  <si>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</si>
  <si>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</si>
  <si>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</si>
  <si>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</si>
  <si>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</si>
  <si>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</si>
  <si>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</si>
  <si>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</si>
  <si>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</si>
  <si>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</si>
  <si>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</si>
  <si>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</si>
  <si>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</si>
  <si>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</si>
  <si>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</si>
  <si>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</si>
  <si>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</si>
  <si>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</si>
  <si>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</si>
  <si>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</si>
  <si>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</si>
  <si>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</si>
  <si>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</si>
  <si>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</si>
  <si>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</si>
  <si>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</si>
  <si>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</si>
  <si>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</si>
  <si>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</si>
  <si>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</si>
  <si>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</si>
  <si>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</si>
  <si>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</si>
  <si>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</si>
  <si>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</si>
  <si>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</si>
  <si>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</si>
  <si>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</si>
  <si>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</si>
  <si>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</si>
  <si>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</si>
  <si>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</si>
  <si>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</si>
  <si>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</si>
  <si>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</si>
  <si>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</si>
  <si>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</si>
  <si>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</si>
  <si>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</si>
  <si>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</si>
  <si>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</si>
  <si>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</si>
  <si>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</si>
  <si>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</si>
  <si>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</si>
  <si>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</si>
  <si>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</si>
  <si>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</si>
  <si>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</si>
  <si>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</si>
  <si>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</si>
  <si>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</si>
  <si>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</si>
  <si>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</si>
  <si>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</si>
  <si>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</si>
  <si>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</si>
  <si>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</si>
  <si>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</si>
  <si>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</si>
  <si>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</si>
  <si>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</si>
  <si>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</si>
  <si>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</si>
  <si>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</si>
  <si>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</si>
  <si>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</si>
  <si>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</si>
  <si>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</si>
  <si>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</si>
  <si>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</si>
  <si>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</si>
  <si>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</si>
  <si>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</si>
  <si>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</si>
  <si>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</si>
  <si>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</si>
  <si>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</si>
  <si>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</si>
  <si>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</si>
  <si>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</si>
  <si>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</si>
  <si>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</si>
  <si>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</si>
  <si>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</si>
  <si>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</si>
  <si>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</si>
  <si>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</si>
  <si>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</si>
  <si>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</si>
  <si>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</si>
  <si>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</si>
  <si>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</si>
  <si>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</si>
  <si>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</si>
  <si>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</si>
  <si>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</si>
  <si>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</si>
  <si>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</si>
  <si>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</si>
  <si>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</si>
  <si>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</si>
  <si>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</si>
  <si>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</si>
  <si>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</si>
  <si>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</si>
  <si>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</si>
  <si>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</si>
  <si>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</si>
  <si>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</si>
  <si>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</si>
  <si>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</si>
  <si>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</si>
  <si>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</si>
  <si>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</si>
  <si>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</si>
  <si>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</si>
  <si>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</si>
  <si>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</si>
  <si>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</si>
  <si>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</si>
  <si>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</si>
  <si>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</si>
  <si>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</si>
  <si>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</si>
  <si>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</si>
  <si>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</si>
  <si>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</si>
  <si>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</si>
  <si>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</si>
  <si>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</si>
  <si>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</si>
  <si>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</si>
  <si>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</si>
  <si>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</si>
  <si>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</si>
  <si>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</si>
  <si>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</si>
  <si>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</si>
  <si>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</si>
  <si>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</si>
  <si>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</si>
  <si>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</si>
  <si>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</si>
  <si>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</si>
  <si>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</si>
  <si>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</si>
  <si>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</si>
  <si>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</si>
  <si>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</si>
  <si>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</si>
  <si>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</si>
  <si>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</si>
  <si>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</si>
  <si>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</si>
  <si>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</si>
  <si>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</si>
  <si>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</si>
  <si>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</si>
  <si>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</si>
  <si>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</si>
  <si>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</si>
  <si>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</si>
  <si>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</si>
  <si>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</si>
  <si>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</si>
  <si>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</si>
  <si>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</si>
  <si>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</si>
  <si>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</si>
  <si>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</si>
  <si>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</si>
  <si>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</si>
  <si>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</si>
  <si>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</si>
  <si>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</si>
  <si>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</si>
  <si>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</si>
  <si>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</si>
  <si>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</si>
  <si>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</si>
  <si>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</si>
  <si>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</si>
  <si>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</si>
  <si>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</si>
  <si>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</si>
  <si>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</si>
  <si>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</si>
  <si>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</si>
  <si>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</si>
  <si>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</si>
  <si>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</si>
  <si>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</si>
  <si>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</si>
  <si>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</si>
  <si>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</si>
  <si>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</si>
  <si>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</si>
  <si>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</si>
  <si>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</si>
  <si>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</si>
  <si>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</si>
  <si>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</si>
  <si>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</si>
  <si>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</si>
  <si>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</si>
  <si>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</si>
  <si>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</si>
  <si>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</si>
  <si>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</si>
  <si>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</si>
  <si>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</si>
  <si>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</si>
  <si>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</si>
  <si>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</si>
  <si>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</si>
  <si>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</si>
  <si>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</si>
  <si>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</si>
  <si>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</si>
  <si>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</si>
  <si>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</si>
  <si>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</si>
  <si>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</si>
  <si>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</si>
  <si>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</si>
  <si>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</si>
  <si>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</si>
  <si>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</si>
  <si>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</si>
  <si>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</si>
  <si>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</si>
  <si>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</si>
  <si>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</si>
  <si>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</si>
  <si>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</si>
  <si>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</si>
  <si>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</si>
  <si>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</si>
  <si>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</si>
  <si>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</si>
  <si>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</si>
  <si>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</si>
  <si>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</si>
  <si>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</si>
  <si>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</si>
  <si>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</si>
  <si>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</si>
  <si>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</si>
  <si>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</si>
  <si>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</si>
  <si>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</si>
  <si>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</si>
  <si>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</si>
  <si>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</si>
  <si>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</si>
  <si>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</si>
  <si>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</si>
  <si>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</si>
  <si>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</si>
  <si>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</si>
  <si>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</si>
  <si>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</si>
  <si>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</si>
  <si>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</si>
  <si>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</si>
  <si>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</si>
  <si>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</si>
  <si>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</si>
  <si>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</si>
  <si>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</si>
  <si>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</si>
  <si>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</si>
  <si>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</si>
  <si>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</si>
  <si>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</si>
  <si>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</si>
  <si>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</si>
  <si>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</si>
  <si>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</si>
  <si>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</si>
  <si>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</si>
  <si>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</si>
  <si>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</si>
  <si>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</si>
  <si>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</si>
  <si>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</si>
  <si>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</si>
  <si>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</si>
  <si>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</si>
  <si>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</si>
  <si>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</si>
  <si>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</si>
  <si>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</si>
  <si>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</si>
  <si>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</si>
  <si>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</si>
  <si>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</si>
  <si>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</si>
  <si>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</si>
  <si>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</si>
  <si>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</si>
  <si>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</si>
  <si>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</si>
  <si>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</si>
  <si>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</si>
  <si>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</si>
  <si>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</si>
  <si>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</si>
  <si>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</si>
  <si>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</si>
  <si>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</si>
  <si>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</si>
  <si>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</si>
  <si>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</si>
  <si>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</si>
  <si>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</si>
  <si>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</si>
  <si>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</si>
  <si>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</si>
  <si>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</si>
  <si>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</si>
  <si>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</si>
  <si>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</si>
  <si>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</si>
  <si>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</si>
  <si>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</si>
  <si>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</si>
  <si>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</si>
  <si>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</si>
  <si>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</si>
  <si>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</si>
  <si>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</si>
  <si>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</si>
  <si>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</si>
  <si>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</si>
  <si>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</si>
  <si>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</si>
  <si>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</si>
  <si>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</si>
  <si>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</si>
  <si>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</si>
  <si>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</si>
  <si>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</si>
  <si>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</si>
  <si>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</si>
  <si>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</si>
  <si>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</si>
  <si>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</si>
  <si>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</si>
  <si>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</si>
  <si>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</si>
  <si>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</si>
  <si>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</si>
  <si>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</si>
  <si>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</si>
  <si>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</si>
  <si>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</si>
  <si>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</si>
  <si>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</si>
  <si>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</si>
  <si>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</si>
  <si>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</si>
  <si>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</si>
  <si>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</si>
  <si>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</si>
  <si>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</si>
  <si>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</si>
  <si>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</si>
  <si>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</si>
  <si>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</si>
  <si>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</si>
  <si>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</si>
  <si>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</si>
  <si>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</si>
  <si>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</si>
  <si>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</si>
  <si>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</si>
  <si>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</si>
  <si>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</si>
  <si>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</si>
  <si>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</si>
  <si>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</si>
  <si>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</si>
  <si>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</si>
  <si>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</si>
  <si>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</si>
  <si>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</si>
  <si>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</si>
  <si>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</si>
  <si>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</si>
  <si>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</si>
  <si>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</si>
  <si>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</si>
  <si>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</si>
  <si>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</si>
  <si>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</si>
  <si>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</si>
  <si>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</si>
  <si>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</si>
  <si>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</si>
  <si>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</si>
  <si>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</si>
  <si>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</si>
  <si>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</si>
  <si>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</si>
  <si>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</si>
  <si>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</si>
  <si>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</si>
  <si>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</si>
  <si>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</si>
  <si>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</si>
  <si>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</si>
  <si>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</si>
  <si>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</si>
  <si>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</si>
  <si>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</si>
  <si>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</si>
  <si>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</si>
  <si>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</si>
  <si>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</si>
  <si>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</si>
  <si>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</si>
  <si>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</si>
  <si>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</si>
  <si>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</si>
  <si>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</si>
  <si>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</si>
  <si>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</si>
  <si>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</si>
  <si>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</si>
  <si>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</si>
  <si>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</si>
  <si>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</si>
  <si>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</si>
  <si>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</si>
  <si>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</si>
  <si>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</si>
  <si>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</si>
  <si>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</si>
  <si>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</si>
  <si>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</si>
  <si>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</si>
  <si>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</si>
  <si>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</si>
  <si>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</si>
  <si>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</si>
  <si>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</si>
  <si>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</si>
  <si>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</si>
  <si>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</si>
  <si>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</si>
  <si>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</si>
  <si>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</si>
  <si>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</si>
  <si>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</si>
  <si>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</si>
  <si>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</si>
  <si>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</si>
  <si>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</si>
  <si>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</si>
  <si>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</si>
  <si>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</si>
  <si>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</si>
  <si>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</si>
  <si>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</si>
  <si>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</si>
  <si>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</si>
  <si>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</si>
  <si>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</si>
  <si>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</si>
  <si>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</si>
  <si>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</si>
  <si>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</si>
  <si>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</si>
  <si>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</si>
  <si>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</si>
  <si>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</si>
  <si>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</si>
  <si>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</si>
  <si>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</si>
  <si>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</si>
  <si>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</si>
  <si>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</si>
  <si>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</si>
  <si>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</si>
  <si>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</si>
  <si>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</si>
  <si>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</si>
  <si>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</si>
  <si>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</si>
  <si>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</si>
  <si>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</si>
  <si>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</si>
  <si>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</si>
  <si>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</si>
  <si>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</si>
  <si>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</si>
  <si>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</si>
  <si>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</si>
  <si>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</si>
  <si>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</si>
  <si>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</si>
  <si>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</si>
  <si>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</si>
  <si>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</si>
  <si>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</si>
  <si>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</si>
  <si>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</si>
  <si>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</si>
  <si>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</si>
  <si>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</si>
  <si>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</si>
  <si>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</si>
  <si>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</si>
  <si>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</si>
  <si>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</si>
  <si>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</si>
  <si>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</si>
  <si>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</si>
  <si>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</si>
  <si>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</si>
  <si>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</si>
  <si>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</si>
  <si>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</si>
  <si>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</si>
  <si>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</si>
  <si>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</si>
  <si>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</si>
  <si>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</si>
  <si>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</si>
  <si>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</si>
  <si>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</si>
  <si>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</si>
  <si>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</si>
  <si>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</si>
  <si>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</si>
  <si>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</si>
  <si>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</si>
  <si>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</si>
  <si>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</si>
  <si>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</si>
  <si>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</si>
  <si>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</si>
  <si>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</si>
  <si>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</si>
  <si>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</si>
  <si>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</si>
  <si>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</si>
  <si>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</si>
  <si>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</si>
  <si>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</si>
  <si>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</si>
  <si>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</si>
  <si>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</si>
  <si>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</si>
  <si>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</si>
  <si>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</si>
  <si>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</si>
  <si>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</si>
  <si>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</si>
  <si>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</si>
  <si>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</si>
  <si>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</si>
  <si>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</si>
  <si>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</si>
  <si>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</si>
  <si>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</si>
  <si>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</si>
  <si>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</si>
  <si>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</si>
  <si>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</si>
  <si>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</si>
  <si>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</si>
  <si>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</si>
  <si>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</si>
  <si>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</si>
  <si>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</si>
  <si>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</si>
  <si>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</si>
  <si>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</si>
  <si>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</si>
  <si>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</si>
  <si>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</si>
  <si>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</si>
  <si>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</si>
  <si>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</si>
  <si>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</si>
  <si>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</si>
  <si>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</si>
  <si>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</si>
  <si>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</si>
  <si>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</si>
  <si>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</si>
  <si>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</si>
  <si>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</si>
  <si>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</si>
  <si>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</si>
  <si>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</si>
  <si>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</si>
  <si>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</si>
  <si>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</si>
  <si>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</si>
  <si>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</si>
  <si>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</si>
  <si>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</si>
  <si>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</si>
  <si>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</si>
  <si>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</si>
  <si>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</si>
  <si>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</si>
  <si>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</si>
  <si>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</si>
  <si>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</si>
  <si>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</si>
  <si>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</si>
  <si>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</si>
  <si>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</si>
  <si>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</si>
  <si>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</si>
  <si>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</si>
  <si>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</si>
  <si>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</si>
  <si>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</si>
  <si>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</si>
  <si>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</si>
  <si>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</si>
  <si>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</si>
  <si>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</si>
  <si>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</si>
  <si>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</si>
  <si>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</si>
  <si>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</si>
  <si>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</si>
  <si>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</si>
  <si>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</si>
  <si>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</si>
  <si>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</si>
  <si>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</si>
  <si>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</si>
  <si>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</si>
  <si>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</si>
  <si>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</si>
  <si>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</si>
  <si>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</si>
  <si>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</si>
  <si>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</si>
  <si>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</si>
  <si>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</si>
  <si>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</si>
  <si>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</si>
  <si>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</si>
  <si>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</si>
  <si>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</si>
  <si>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</si>
  <si>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</si>
  <si>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</si>
  <si>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</si>
  <si>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</si>
  <si>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</si>
  <si>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</si>
  <si>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</si>
  <si>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</si>
  <si>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</si>
  <si>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</si>
  <si>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</si>
  <si>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</si>
  <si>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</si>
  <si>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</si>
  <si>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</si>
  <si>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</si>
  <si>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</si>
  <si>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</si>
  <si>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</si>
  <si>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</si>
  <si>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</si>
  <si>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</si>
  <si>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</si>
  <si>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</si>
  <si>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</si>
  <si>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</si>
  <si>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</si>
  <si>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</si>
  <si>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</si>
  <si>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</si>
  <si>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</si>
  <si>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</si>
  <si>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</si>
  <si>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</si>
  <si>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</si>
  <si>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</si>
  <si>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</si>
  <si>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</si>
  <si>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</si>
  <si>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</si>
  <si>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</si>
  <si>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</si>
  <si>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</si>
  <si>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</si>
  <si>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</si>
  <si>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</si>
  <si>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</si>
  <si>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</si>
  <si>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</si>
  <si>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</si>
  <si>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</si>
  <si>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</si>
  <si>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</si>
  <si>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</si>
  <si>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</si>
  <si>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</si>
  <si>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</si>
  <si>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</si>
  <si>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</si>
  <si>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</si>
  <si>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</si>
  <si>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</si>
  <si>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</si>
  <si>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</si>
  <si>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</si>
  <si>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</si>
  <si>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</si>
  <si>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</si>
  <si>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</si>
  <si>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</si>
  <si>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</si>
  <si>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</si>
  <si>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</si>
  <si>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</si>
  <si>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</si>
  <si>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</si>
  <si>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</si>
  <si>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</si>
  <si>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</si>
  <si>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</si>
  <si>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</si>
  <si>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</si>
  <si>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</si>
  <si>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</si>
  <si>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</si>
  <si>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</si>
  <si>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</si>
  <si>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</si>
  <si>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</si>
  <si>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</si>
  <si>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</si>
  <si>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</si>
  <si>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</si>
  <si>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</si>
  <si>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</si>
  <si>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</si>
  <si>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</si>
  <si>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</si>
  <si>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</si>
  <si>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</si>
  <si>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</si>
  <si>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</si>
  <si>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</si>
  <si>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</si>
  <si>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</si>
  <si>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</si>
  <si>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</si>
  <si>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</si>
  <si>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</si>
  <si>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</si>
  <si>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</si>
  <si>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</si>
  <si>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</si>
  <si>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</si>
  <si>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</si>
  <si>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</si>
  <si>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</si>
  <si>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</si>
  <si>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</si>
  <si>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</si>
  <si>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</si>
  <si>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</si>
  <si>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</si>
  <si>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</si>
  <si>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</si>
  <si>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</si>
  <si>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</si>
  <si>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</si>
  <si>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</si>
  <si>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</si>
  <si>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</si>
  <si>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</si>
  <si>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</si>
  <si>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</si>
  <si>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</si>
  <si>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</si>
  <si>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</si>
  <si>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</si>
  <si>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</si>
  <si>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</si>
  <si>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</si>
  <si>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</si>
  <si>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</si>
  <si>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</si>
  <si>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</si>
  <si>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</si>
  <si>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</si>
  <si>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</si>
  <si>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</si>
  <si>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</si>
  <si>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</si>
  <si>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</si>
  <si>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</si>
  <si>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</si>
  <si>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</si>
  <si>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</si>
  <si>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</si>
  <si>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</si>
  <si>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</si>
  <si>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</si>
  <si>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</si>
  <si>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</si>
  <si>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</si>
  <si>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</si>
  <si>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</si>
  <si>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</si>
  <si>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</si>
  <si>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</si>
  <si>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</si>
  <si>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</si>
  <si>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</si>
  <si>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</si>
  <si>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</si>
  <si>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</si>
  <si>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</si>
  <si>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</si>
  <si>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</si>
  <si>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</si>
  <si>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</si>
  <si>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</si>
  <si>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</si>
  <si>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</si>
  <si>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</si>
  <si>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</si>
  <si>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</si>
  <si>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</si>
  <si>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</si>
  <si>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</si>
  <si>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</si>
  <si>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</si>
  <si>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</si>
  <si>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</si>
  <si>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</si>
  <si>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</si>
  <si>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</si>
  <si>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</si>
  <si>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</si>
  <si>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</si>
  <si>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</si>
  <si>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</si>
  <si>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</si>
  <si>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</si>
  <si>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</si>
  <si>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</si>
  <si>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</si>
  <si>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</si>
  <si>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</si>
  <si>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</si>
  <si>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</si>
  <si>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</si>
  <si>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</si>
  <si>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</si>
  <si>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</si>
  <si>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</si>
  <si>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</si>
  <si>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</si>
  <si>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</si>
  <si>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</si>
  <si>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</si>
  <si>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</si>
  <si>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</si>
  <si>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</si>
  <si>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</si>
  <si>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</si>
  <si>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</si>
  <si>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</si>
  <si>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</si>
  <si>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</si>
  <si>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</si>
  <si>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</si>
  <si>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</si>
  <si>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</si>
  <si>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</si>
  <si>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</si>
  <si>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</si>
  <si>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</si>
  <si>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</si>
  <si>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</si>
  <si>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</si>
  <si>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</si>
  <si>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</si>
  <si>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</si>
  <si>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</si>
  <si>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</si>
  <si>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</si>
  <si>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</si>
  <si>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</si>
  <si>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</si>
  <si>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</si>
  <si>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</si>
  <si>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</si>
  <si>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</si>
  <si>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</si>
  <si>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</si>
  <si>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</si>
  <si>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</si>
  <si>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</si>
  <si>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</si>
  <si>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</si>
  <si>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</si>
  <si>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</si>
  <si>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</si>
  <si>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</si>
  <si>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</si>
  <si>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</si>
  <si>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</si>
  <si>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</si>
  <si>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</si>
  <si>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</si>
  <si>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</si>
  <si>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</si>
  <si>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</si>
  <si>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</si>
  <si>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</si>
  <si>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</si>
  <si>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</si>
  <si>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</si>
  <si>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</si>
  <si>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</si>
  <si>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</si>
  <si>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</si>
  <si>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</si>
  <si>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</si>
  <si>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</si>
  <si>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</si>
  <si>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</si>
  <si>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</si>
  <si>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</si>
  <si>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</si>
  <si>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</si>
  <si>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</si>
  <si>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</si>
  <si>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</si>
  <si>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</si>
  <si>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</si>
  <si>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</si>
  <si>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</si>
  <si>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</si>
  <si>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</si>
  <si>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</si>
  <si>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</si>
  <si>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</si>
  <si>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</si>
  <si>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</si>
  <si>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</si>
  <si>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</si>
  <si>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</si>
  <si>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</si>
  <si>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</si>
  <si>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</si>
  <si>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</si>
  <si>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</si>
  <si>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</si>
  <si>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</si>
  <si>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</si>
  <si>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</si>
  <si>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</si>
  <si>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</si>
  <si>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</si>
  <si>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</si>
  <si>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</si>
  <si>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</si>
  <si>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</si>
  <si>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</si>
  <si>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</si>
  <si>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</si>
  <si>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</si>
  <si>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</si>
  <si>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</si>
  <si>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</si>
  <si>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</si>
  <si>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</si>
  <si>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</si>
  <si>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</si>
  <si>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</si>
  <si>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</si>
  <si>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</si>
  <si>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</si>
  <si>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</si>
  <si>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</si>
  <si>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</si>
  <si>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</si>
  <si>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</si>
  <si>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</si>
  <si>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</si>
  <si>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</si>
  <si>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</si>
  <si>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</si>
  <si>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</si>
  <si>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</si>
  <si>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</si>
  <si>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</si>
  <si>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</si>
  <si>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</si>
  <si>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</si>
  <si>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</si>
  <si>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</si>
  <si>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</si>
  <si>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</si>
  <si>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</si>
  <si>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</si>
  <si>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</si>
  <si>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</si>
  <si>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</si>
  <si>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</si>
  <si>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</si>
  <si>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</si>
  <si>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</si>
  <si>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</si>
  <si>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</si>
  <si>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</si>
  <si>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</si>
  <si>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</si>
  <si>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</si>
  <si>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</si>
  <si>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</si>
  <si>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</si>
  <si>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</si>
  <si>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</si>
  <si>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</si>
  <si>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</si>
  <si>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</si>
  <si>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</si>
  <si>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</si>
  <si>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</si>
  <si>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</si>
  <si>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</si>
  <si>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</si>
  <si>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</si>
  <si>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</si>
  <si>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</si>
  <si>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</si>
  <si>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</si>
  <si>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</si>
  <si>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</si>
  <si>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</si>
  <si>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</si>
  <si>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</si>
  <si>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</si>
  <si>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</si>
  <si>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</si>
  <si>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</si>
  <si>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</si>
  <si>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</si>
  <si>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</si>
  <si>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</si>
  <si>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</si>
  <si>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</si>
  <si>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</si>
  <si>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</si>
  <si>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</si>
  <si>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</si>
  <si>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</si>
  <si>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</si>
  <si>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</si>
  <si>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</si>
  <si>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</si>
  <si>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</si>
  <si>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</si>
  <si>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</si>
  <si>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</si>
  <si>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</si>
  <si>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</si>
  <si>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</si>
  <si>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</si>
  <si>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</si>
  <si>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</si>
  <si>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</si>
  <si>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</si>
  <si>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</si>
  <si>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</si>
  <si>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</si>
  <si>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</si>
  <si>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</si>
  <si>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</si>
  <si>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</si>
  <si>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</si>
  <si>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</si>
  <si>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</si>
  <si>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</si>
  <si>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</si>
  <si>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</si>
  <si>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</si>
  <si>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</si>
  <si>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</si>
  <si>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</si>
  <si>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</si>
  <si>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</si>
  <si>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</si>
  <si>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</si>
  <si>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</si>
  <si>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</si>
  <si>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</si>
  <si>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</si>
  <si>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</si>
  <si>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</si>
  <si>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</si>
  <si>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</si>
  <si>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</si>
  <si>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</si>
  <si>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</si>
  <si>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</si>
  <si>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</si>
  <si>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</si>
  <si>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</si>
  <si>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</si>
  <si>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</si>
  <si>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</si>
  <si>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</si>
  <si>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</si>
  <si>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</si>
  <si>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</si>
  <si>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</si>
  <si>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</si>
  <si>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</si>
  <si>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</si>
  <si>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</si>
  <si>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</si>
  <si>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</si>
  <si>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</si>
  <si>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</si>
  <si>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</si>
  <si>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</si>
  <si>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</si>
  <si>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</si>
  <si>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</si>
  <si>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</si>
  <si>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</si>
  <si>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</si>
  <si>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</si>
  <si>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</si>
  <si>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</si>
  <si>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</si>
  <si>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</si>
  <si>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</si>
  <si>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</si>
  <si>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</si>
  <si>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</si>
  <si>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</si>
  <si>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</si>
  <si>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</si>
  <si>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</si>
  <si>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</si>
  <si>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</si>
  <si>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</si>
  <si>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</si>
  <si>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</si>
  <si>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</si>
  <si>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</si>
  <si>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</si>
  <si>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</si>
  <si>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</si>
  <si>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</si>
  <si>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</si>
  <si>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</si>
  <si>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</si>
  <si>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</si>
  <si>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</si>
  <si>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</si>
  <si>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</si>
  <si>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</si>
  <si>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</si>
  <si>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</si>
  <si>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</si>
  <si>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</si>
  <si>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</si>
  <si>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</si>
  <si>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</si>
  <si>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</si>
  <si>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</si>
  <si>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</si>
  <si>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</si>
  <si>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</si>
  <si>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</si>
  <si>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</si>
  <si>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</si>
  <si>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</si>
  <si>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</si>
  <si>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</si>
  <si>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</si>
  <si>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</si>
  <si>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</si>
  <si>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</si>
  <si>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</si>
  <si>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</si>
  <si>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</si>
  <si>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</si>
  <si>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</si>
  <si>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</si>
  <si>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</si>
  <si>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</si>
  <si>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</si>
  <si>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</si>
  <si>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</si>
  <si>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</si>
  <si>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</si>
  <si>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</si>
  <si>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</si>
  <si>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</si>
  <si>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</si>
  <si>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</si>
  <si>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</si>
  <si>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</si>
  <si>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</si>
  <si>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</si>
  <si>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</si>
  <si>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</si>
  <si>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</si>
  <si>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</si>
  <si>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</si>
  <si>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</si>
  <si>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</si>
  <si>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</si>
  <si>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</si>
  <si>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</si>
  <si>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</si>
  <si>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</si>
  <si>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</si>
  <si>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</si>
  <si>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</si>
  <si>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</si>
  <si>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</si>
  <si>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</si>
  <si>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</si>
  <si>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</si>
  <si>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</si>
  <si>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</si>
  <si>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</si>
  <si>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</si>
  <si>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</si>
  <si>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</si>
  <si>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</si>
  <si>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</si>
  <si>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</si>
  <si>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</si>
  <si>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</si>
  <si>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</si>
  <si>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</si>
  <si>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</si>
  <si>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</si>
  <si>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</si>
  <si>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</si>
  <si>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</si>
  <si>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</si>
  <si>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</si>
  <si>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</si>
  <si>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</si>
  <si>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</si>
  <si>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</si>
  <si>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</si>
  <si>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</si>
  <si>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</si>
  <si>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</si>
  <si>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</si>
  <si>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</si>
  <si>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</si>
  <si>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</si>
  <si>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</si>
  <si>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</si>
  <si>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</si>
  <si>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</si>
  <si>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</si>
  <si>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</si>
  <si>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</si>
  <si>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</si>
  <si>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</si>
  <si>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</si>
  <si>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</si>
  <si>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</si>
  <si>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</si>
  <si>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</si>
  <si>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</si>
  <si>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</si>
  <si>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</si>
  <si>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</si>
  <si>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</si>
  <si>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</si>
  <si>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</si>
  <si>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</si>
  <si>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</si>
  <si>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</si>
  <si>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</si>
  <si>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</si>
  <si>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</si>
  <si>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</si>
  <si>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</si>
  <si>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</si>
  <si>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</si>
  <si>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</si>
  <si>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</si>
  <si>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</si>
  <si>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</si>
  <si>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</si>
  <si>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</si>
  <si>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</si>
  <si>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</si>
  <si>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</si>
  <si>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</si>
  <si>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</si>
  <si>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</si>
  <si>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</si>
  <si>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</si>
  <si>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</si>
  <si>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</si>
  <si>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</si>
  <si>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</si>
  <si>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</si>
  <si>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</si>
  <si>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</si>
  <si>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</si>
  <si>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</si>
  <si>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</si>
  <si>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</si>
  <si>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</si>
  <si>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</si>
  <si>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</si>
  <si>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</si>
  <si>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</si>
  <si>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</si>
  <si>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</si>
  <si>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</si>
  <si>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</si>
  <si>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</si>
  <si>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</si>
  <si>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</si>
  <si>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</si>
  <si>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</si>
  <si>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</si>
  <si>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</si>
  <si>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</si>
  <si>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</si>
  <si>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</si>
  <si>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</si>
  <si>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</si>
  <si>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</si>
  <si>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</si>
  <si>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</si>
  <si>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</si>
  <si>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</si>
  <si>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</si>
  <si>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</si>
  <si>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</si>
  <si>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</si>
  <si>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</si>
  <si>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</si>
  <si>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</si>
  <si>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</si>
  <si>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</si>
  <si>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</si>
  <si>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</si>
  <si>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</si>
  <si>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</si>
  <si>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</si>
  <si>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</si>
  <si>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</si>
  <si>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</si>
  <si>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</si>
  <si>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</si>
  <si>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</si>
  <si>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</si>
  <si>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</si>
  <si>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</si>
  <si>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</si>
  <si>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</si>
  <si>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</si>
  <si>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</si>
  <si>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</si>
  <si>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</si>
  <si>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</si>
  <si>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</si>
  <si>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</si>
  <si>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</si>
  <si>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</si>
  <si>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</si>
  <si>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</si>
  <si>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</si>
  <si>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</si>
  <si>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</si>
  <si>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</si>
  <si>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</si>
  <si>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</si>
  <si>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</si>
  <si>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</si>
  <si>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</si>
  <si>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</si>
  <si>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</si>
  <si>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</si>
  <si>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</si>
  <si>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</si>
  <si>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</si>
  <si>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</si>
  <si>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</si>
  <si>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</si>
  <si>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</si>
  <si>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</si>
  <si>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</si>
  <si>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</si>
  <si>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</si>
  <si>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</si>
  <si>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</si>
  <si>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</si>
  <si>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</si>
  <si>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</si>
  <si>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</si>
  <si>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</si>
  <si>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</si>
  <si>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</si>
  <si>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</si>
  <si>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</si>
  <si>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</si>
  <si>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</si>
  <si>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</si>
  <si>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</si>
  <si>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</si>
  <si>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</si>
  <si>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</si>
  <si>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</si>
  <si>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</si>
  <si>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</si>
  <si>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</si>
  <si>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</si>
  <si>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</si>
  <si>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</si>
  <si>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</si>
  <si>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</si>
  <si>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</si>
  <si>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</si>
  <si>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</si>
  <si>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</si>
  <si>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</si>
  <si>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</si>
  <si>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</si>
  <si>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</si>
  <si>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</si>
  <si>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</si>
  <si>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</si>
  <si>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</si>
  <si>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</si>
  <si>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</si>
  <si>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</si>
  <si>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</si>
  <si>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</si>
  <si>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</si>
  <si>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</si>
  <si>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</si>
  <si>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</si>
  <si>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</si>
  <si>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</si>
  <si>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</si>
  <si>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</si>
  <si>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</si>
  <si>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</si>
  <si>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</si>
  <si>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</si>
  <si>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</si>
  <si>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</si>
  <si>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</si>
  <si>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</si>
  <si>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</si>
  <si>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</si>
  <si>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</si>
  <si>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</si>
  <si>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</si>
  <si>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</si>
  <si>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</si>
  <si>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</si>
  <si>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</si>
  <si>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</si>
  <si>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</si>
  <si>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</si>
  <si>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</si>
  <si>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</si>
  <si>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</si>
  <si>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</si>
  <si>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</si>
  <si>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</si>
  <si>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</si>
  <si>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</si>
  <si>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</si>
  <si>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</si>
  <si>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</si>
  <si>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</si>
  <si>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</si>
  <si>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</si>
  <si>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</si>
  <si>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</si>
  <si>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</si>
  <si>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</si>
  <si>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</si>
  <si>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</si>
  <si>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</si>
  <si>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</si>
  <si>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</si>
  <si>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</si>
  <si>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</si>
  <si>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</si>
  <si>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</si>
  <si>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</si>
  <si>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</si>
  <si>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</si>
  <si>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</si>
  <si>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</si>
  <si>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</si>
  <si>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</si>
  <si>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</si>
  <si>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</si>
  <si>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</si>
  <si>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</si>
  <si>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</si>
  <si>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</si>
  <si>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</si>
  <si>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</si>
  <si>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</si>
  <si>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</si>
  <si>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</si>
  <si>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</si>
  <si>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</si>
  <si>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</si>
  <si>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</si>
  <si>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</si>
  <si>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</si>
  <si>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</si>
  <si>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</si>
  <si>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</si>
  <si>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</si>
  <si>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</si>
  <si>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</si>
  <si>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</si>
  <si>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</si>
  <si>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</si>
  <si>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</si>
  <si>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</si>
  <si>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</si>
  <si>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</si>
  <si>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</si>
  <si>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</si>
  <si>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</si>
  <si>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</si>
  <si>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</si>
  <si>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</si>
  <si>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</si>
  <si>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</si>
  <si>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</si>
  <si>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</si>
  <si>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</si>
  <si>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</si>
  <si>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</si>
  <si>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</si>
  <si>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</si>
  <si>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</si>
  <si>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</si>
  <si>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</si>
  <si>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</si>
  <si>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</si>
  <si>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</si>
  <si>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</si>
  <si>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</si>
  <si>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</si>
  <si>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</si>
  <si>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</si>
  <si>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</si>
  <si>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</si>
  <si>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</si>
  <si>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</si>
  <si>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</si>
  <si>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</si>
  <si>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</si>
  <si>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</si>
  <si>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</si>
  <si>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</si>
  <si>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</si>
  <si>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</si>
  <si>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</si>
  <si>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</si>
  <si>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</si>
  <si>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</si>
  <si>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</si>
  <si>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</si>
  <si>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</si>
  <si>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</si>
  <si>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</si>
  <si>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</si>
  <si>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</si>
  <si>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</si>
  <si>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</si>
  <si>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</si>
  <si>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</si>
  <si>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</si>
  <si>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</si>
  <si>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</si>
  <si>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</si>
  <si>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</si>
  <si>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</si>
  <si>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</si>
  <si>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</si>
  <si>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</si>
  <si>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</si>
  <si>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</si>
  <si>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</si>
  <si>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</si>
  <si>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</si>
  <si>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</si>
  <si>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</si>
  <si>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</si>
  <si>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</si>
  <si>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</si>
  <si>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</si>
  <si>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</si>
  <si>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</si>
  <si>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</si>
  <si>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</si>
  <si>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</si>
  <si>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</si>
  <si>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</si>
  <si>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</si>
  <si>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</si>
  <si>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</si>
  <si>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</si>
  <si>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</si>
  <si>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</si>
  <si>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</si>
  <si>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</si>
  <si>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</si>
  <si>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</si>
  <si>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</si>
  <si>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</si>
  <si>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</si>
  <si>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</si>
  <si>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</si>
  <si>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</si>
  <si>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</si>
  <si>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</si>
  <si>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</si>
  <si>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</si>
  <si>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</si>
  <si>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</si>
  <si>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</si>
  <si>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</si>
  <si>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</si>
  <si>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</si>
  <si>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</si>
  <si>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</si>
  <si>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</si>
  <si>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</si>
  <si>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</si>
  <si>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</si>
  <si>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</si>
  <si>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</si>
  <si>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</si>
  <si>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</si>
  <si>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</si>
  <si>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</si>
  <si>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</si>
  <si>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</si>
  <si>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</si>
  <si>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</si>
  <si>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</si>
  <si>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</si>
  <si>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</si>
  <si>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</si>
  <si>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</si>
  <si>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</si>
  <si>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</si>
  <si>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</si>
  <si>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</si>
  <si>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</si>
  <si>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</si>
  <si>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</si>
  <si>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</si>
  <si>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</si>
  <si>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</si>
  <si>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</si>
  <si>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</si>
  <si>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</si>
  <si>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</si>
  <si>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</si>
  <si>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</si>
  <si>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</si>
  <si>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</si>
  <si>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</si>
  <si>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</si>
  <si>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</si>
  <si>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</si>
  <si>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</si>
  <si>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</si>
  <si>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</si>
  <si>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</si>
  <si>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</si>
  <si>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</si>
  <si>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</si>
  <si>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</si>
  <si>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</si>
  <si>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</si>
  <si>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</si>
  <si>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</si>
  <si>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</si>
  <si>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</si>
  <si>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</si>
  <si>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</si>
  <si>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</si>
  <si>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</si>
  <si>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</si>
  <si>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</si>
  <si>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</si>
  <si>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</si>
  <si>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</si>
  <si>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</si>
  <si>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</si>
  <si>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</si>
  <si>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</si>
  <si>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</si>
  <si>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</si>
  <si>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</si>
  <si>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</si>
  <si>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</si>
  <si>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</si>
  <si>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</si>
  <si>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</si>
  <si>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</si>
  <si>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</si>
  <si>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</si>
  <si>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</si>
  <si>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</si>
  <si>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</si>
  <si>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</si>
  <si>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</si>
  <si>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</si>
  <si>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</si>
  <si>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</si>
  <si>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</si>
  <si>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</si>
  <si>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</si>
  <si>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</si>
  <si>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</si>
  <si>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</si>
  <si>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</si>
  <si>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</si>
  <si>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</si>
  <si>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</si>
  <si>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</si>
  <si>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</si>
  <si>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</si>
  <si>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</si>
  <si>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</si>
  <si>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</si>
  <si>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</si>
  <si>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</si>
  <si>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</si>
  <si>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</si>
  <si>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</si>
  <si>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</si>
  <si>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</si>
  <si>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</si>
  <si>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</si>
  <si>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</si>
  <si>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</si>
  <si>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</si>
  <si>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</si>
  <si>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</si>
  <si>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</si>
  <si>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</si>
  <si>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</si>
  <si>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</si>
  <si>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</si>
  <si>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</si>
  <si>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</si>
  <si>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</si>
  <si>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</si>
  <si>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</si>
  <si>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</si>
  <si>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</si>
  <si>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</si>
  <si>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</si>
  <si>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</si>
  <si>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</si>
  <si>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</si>
  <si>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</si>
  <si>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</si>
  <si>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</si>
  <si>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</si>
  <si>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</si>
  <si>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</si>
  <si>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</si>
  <si>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</si>
  <si>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</si>
  <si>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</si>
  <si>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</si>
  <si>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</si>
  <si>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</si>
  <si>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</si>
  <si>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</si>
  <si>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</si>
  <si>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</si>
  <si>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</si>
  <si>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</si>
  <si>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</si>
  <si>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</si>
  <si>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</si>
  <si>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</si>
  <si>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</si>
  <si>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</si>
  <si>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</si>
  <si>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</si>
  <si>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</si>
  <si>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</si>
  <si>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</si>
  <si>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</si>
  <si>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</si>
  <si>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</si>
  <si>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</si>
  <si>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</si>
  <si>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</si>
  <si>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</si>
  <si>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</si>
  <si>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</si>
  <si>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</si>
  <si>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</si>
  <si>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</si>
  <si>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</si>
  <si>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</si>
  <si>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</si>
  <si>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</si>
  <si>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</si>
  <si>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</si>
  <si>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</si>
  <si>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</si>
  <si>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</si>
  <si>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</si>
  <si>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</si>
  <si>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</si>
  <si>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</si>
  <si>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</si>
  <si>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</si>
  <si>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</si>
  <si>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</si>
  <si>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</si>
  <si>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</si>
  <si>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</si>
  <si>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</si>
  <si>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</si>
  <si>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</si>
  <si>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</si>
  <si>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</si>
  <si>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</si>
  <si>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</si>
  <si>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</si>
  <si>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</si>
  <si>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</si>
  <si>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</si>
  <si>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</si>
  <si>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</si>
  <si>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</si>
  <si>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</si>
  <si>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</si>
  <si>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</si>
  <si>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</si>
  <si>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</si>
  <si>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</si>
  <si>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</si>
  <si>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</si>
  <si>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</si>
  <si>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</si>
  <si>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</si>
  <si>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</si>
  <si>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</si>
  <si>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</si>
  <si>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</si>
  <si>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</si>
  <si>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</si>
  <si>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</si>
  <si>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</si>
  <si>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</si>
  <si>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</si>
  <si>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</si>
  <si>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</si>
  <si>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</si>
  <si>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</si>
  <si>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</si>
  <si>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</si>
  <si>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</si>
  <si>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</si>
  <si>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</si>
  <si>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</si>
  <si>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</si>
  <si>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</si>
  <si>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</si>
  <si>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</si>
  <si>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</si>
  <si>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</si>
  <si>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</si>
  <si>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</si>
  <si>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</si>
  <si>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</si>
  <si>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</si>
  <si>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</si>
  <si>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</si>
  <si>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</si>
  <si>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</si>
  <si>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</si>
  <si>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</si>
  <si>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</si>
  <si>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</si>
  <si>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</si>
  <si>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</si>
  <si>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</si>
  <si>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</si>
  <si>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</si>
  <si>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</si>
  <si>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</si>
  <si>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</si>
  <si>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</si>
  <si>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</si>
  <si>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</si>
  <si>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</si>
  <si>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</si>
  <si>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</si>
  <si>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</si>
  <si>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</si>
  <si>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</si>
  <si>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</si>
  <si>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</si>
  <si>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</si>
  <si>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</si>
  <si>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</si>
  <si>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</si>
  <si>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</si>
  <si>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</si>
  <si>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</si>
  <si>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</si>
  <si>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</si>
  <si>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</si>
  <si>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</si>
  <si>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</si>
  <si>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</si>
  <si>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</si>
  <si>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</si>
  <si>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</si>
  <si>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</si>
  <si>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</si>
  <si>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</si>
  <si>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</si>
  <si>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</si>
  <si>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</si>
  <si>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</si>
  <si>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</si>
  <si>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</si>
  <si>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</si>
  <si>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</si>
  <si>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</si>
  <si>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</si>
  <si>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</si>
  <si>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</si>
  <si>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</si>
  <si>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</si>
  <si>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</si>
  <si>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</si>
  <si>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</si>
  <si>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</si>
  <si>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</si>
  <si>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</si>
  <si>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</si>
  <si>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</si>
  <si>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</si>
  <si>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</si>
  <si>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</si>
  <si>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</si>
  <si>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</si>
  <si>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</si>
  <si>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</si>
  <si>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</si>
  <si>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</si>
  <si>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</si>
  <si>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</si>
  <si>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</si>
  <si>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</si>
  <si>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</si>
  <si>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</si>
  <si>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</si>
  <si>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</si>
  <si>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</si>
  <si>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</si>
  <si>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</si>
  <si>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</si>
  <si>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</si>
  <si>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</si>
  <si>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</si>
  <si>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</si>
  <si>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</si>
  <si>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</si>
  <si>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</si>
  <si>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</si>
  <si>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</si>
  <si>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</si>
  <si>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</si>
  <si>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</si>
  <si>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</si>
  <si>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</si>
  <si>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</si>
  <si>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</si>
  <si>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</si>
  <si>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</si>
  <si>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</si>
  <si>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</si>
  <si>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</si>
  <si>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</si>
  <si>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</si>
  <si>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</si>
  <si>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</si>
  <si>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</si>
  <si>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</si>
  <si>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</si>
  <si>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</si>
  <si>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</si>
  <si>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</si>
  <si>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</si>
  <si>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</si>
  <si>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</si>
  <si>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</si>
  <si>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</si>
  <si>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</si>
  <si>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</si>
  <si>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</si>
  <si>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</si>
  <si>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</si>
  <si>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</si>
  <si>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</si>
  <si>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</si>
  <si>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</si>
  <si>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</si>
  <si>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</si>
  <si>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</si>
  <si>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</si>
  <si>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</si>
  <si>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</si>
  <si>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</si>
  <si>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</si>
  <si>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</si>
  <si>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</si>
  <si>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</si>
  <si>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</si>
  <si>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</si>
  <si>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</si>
  <si>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</si>
  <si>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</si>
  <si>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</si>
  <si>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</si>
  <si>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</si>
  <si>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</si>
  <si>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</si>
  <si>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</si>
  <si>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</si>
  <si>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</si>
  <si>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</si>
  <si>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</si>
  <si>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</si>
  <si>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</si>
  <si>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</si>
  <si>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</si>
  <si>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</si>
  <si>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</si>
  <si>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</si>
  <si>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</si>
  <si>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</si>
  <si>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</si>
  <si>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</si>
  <si>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</si>
  <si>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</si>
  <si>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</si>
  <si>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</si>
  <si>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</si>
  <si>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</si>
  <si>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</si>
  <si>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</si>
  <si>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</si>
  <si>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</si>
  <si>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</si>
  <si>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</si>
  <si>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</si>
  <si>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</si>
  <si>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</si>
  <si>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</si>
  <si>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</si>
  <si>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</si>
  <si>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</si>
  <si>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</si>
  <si>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</si>
  <si>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</si>
  <si>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</si>
  <si>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</si>
  <si>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</si>
  <si>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</si>
  <si>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</si>
  <si>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</si>
  <si>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</si>
  <si>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</si>
  <si>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</si>
  <si>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</si>
  <si>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</si>
  <si>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</si>
  <si>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</si>
  <si>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</si>
  <si>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</si>
  <si>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</si>
  <si>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</si>
  <si>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</si>
  <si>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</si>
  <si>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</si>
  <si>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</si>
  <si>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</si>
  <si>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</si>
  <si>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</si>
  <si>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</si>
  <si>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</si>
  <si>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</si>
  <si>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</si>
  <si>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</si>
  <si>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</si>
  <si>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</si>
  <si>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</si>
  <si>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</si>
  <si>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</si>
  <si>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</si>
  <si>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</si>
  <si>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</si>
  <si>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</si>
  <si>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</si>
  <si>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</si>
  <si>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</si>
  <si>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</si>
  <si>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</si>
  <si>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</si>
  <si>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</si>
  <si>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</si>
  <si>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</si>
  <si>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</si>
  <si>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</si>
  <si>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</si>
  <si>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</si>
  <si>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</si>
  <si>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</si>
  <si>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</si>
  <si>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</si>
  <si>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</si>
  <si>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</si>
  <si>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</si>
  <si>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</si>
  <si>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</si>
  <si>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</si>
  <si>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</si>
  <si>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</si>
  <si>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</si>
  <si>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</si>
  <si>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</si>
  <si>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</si>
  <si>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</si>
  <si>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</si>
  <si>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</si>
  <si>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</si>
  <si>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</si>
  <si>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</si>
  <si>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</si>
  <si>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</si>
  <si>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</si>
  <si>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</si>
  <si>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</si>
  <si>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</si>
  <si>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</si>
  <si>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</si>
  <si>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</si>
  <si>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</si>
  <si>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</si>
  <si>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</si>
  <si>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</si>
  <si>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</si>
  <si>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</si>
  <si>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</si>
  <si>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</si>
  <si>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</si>
  <si>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</si>
  <si>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</si>
  <si>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</si>
  <si>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</si>
  <si>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</si>
  <si>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</si>
  <si>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</si>
  <si>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</si>
  <si>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</si>
  <si>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</si>
  <si>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</si>
  <si>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</si>
  <si>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</si>
  <si>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</si>
  <si>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</si>
  <si>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</si>
  <si>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</si>
  <si>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</si>
  <si>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</si>
  <si>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</si>
  <si>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</si>
  <si>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</si>
  <si>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</si>
  <si>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</si>
  <si>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</si>
  <si>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</si>
  <si>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</si>
  <si>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</si>
  <si>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</si>
  <si>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</si>
  <si>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</si>
  <si>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</si>
  <si>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</si>
  <si>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</si>
  <si>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</si>
  <si>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</si>
  <si>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</si>
  <si>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</si>
  <si>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</si>
  <si>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</si>
  <si>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</si>
  <si>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</si>
  <si>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</si>
  <si>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</si>
  <si>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</si>
  <si>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</si>
  <si>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</si>
  <si>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</si>
  <si>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</si>
  <si>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</si>
  <si>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</si>
  <si>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</si>
  <si>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</si>
  <si>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</si>
  <si>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</si>
  <si>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</si>
  <si>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</si>
  <si>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</si>
  <si>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</si>
  <si>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</si>
  <si>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</si>
  <si>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</si>
  <si>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</si>
  <si>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</si>
  <si>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</si>
  <si>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</si>
  <si>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</si>
  <si>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</si>
  <si>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</si>
  <si>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</si>
  <si>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</si>
  <si>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</si>
  <si>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</si>
  <si>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</si>
  <si>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</si>
  <si>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</si>
  <si>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</si>
  <si>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</si>
  <si>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</si>
  <si>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</si>
  <si>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</si>
  <si>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</si>
  <si>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</si>
  <si>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</si>
  <si>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</si>
  <si>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</si>
  <si>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</si>
  <si>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</si>
  <si>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</si>
  <si>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</si>
  <si>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</si>
  <si>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</si>
  <si>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</si>
  <si>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</si>
  <si>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</si>
  <si>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</si>
  <si>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</si>
  <si>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</si>
  <si>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</si>
  <si>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</si>
  <si>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</si>
  <si>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</si>
  <si>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</si>
  <si>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</si>
  <si>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</si>
  <si>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</si>
  <si>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</si>
  <si>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</si>
  <si>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</si>
  <si>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</si>
  <si>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</si>
  <si>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</si>
  <si>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</si>
  <si>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</si>
  <si>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</si>
  <si>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</si>
  <si>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</si>
  <si>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</si>
  <si>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</si>
  <si>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</si>
  <si>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</si>
  <si>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</si>
  <si>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</si>
  <si>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</si>
  <si>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</si>
  <si>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</si>
  <si>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</si>
  <si>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</si>
  <si>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</si>
  <si>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</si>
  <si>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</si>
  <si>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</si>
  <si>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</si>
  <si>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</si>
  <si>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</si>
  <si>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</si>
  <si>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</si>
  <si>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</si>
  <si>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</si>
  <si>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</si>
  <si>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</si>
  <si>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</si>
  <si>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</si>
  <si>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</si>
  <si>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</si>
  <si>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</si>
  <si>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</si>
  <si>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</si>
  <si>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</si>
  <si>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</si>
  <si>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</si>
  <si>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</si>
  <si>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</si>
  <si>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</si>
  <si>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</si>
  <si>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</si>
  <si>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</si>
  <si>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</si>
  <si>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</si>
  <si>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</si>
  <si>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</si>
  <si>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</si>
  <si>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</si>
  <si>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</si>
  <si>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</si>
  <si>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</si>
  <si>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</si>
  <si>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</si>
  <si>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</si>
  <si>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</si>
  <si>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</si>
  <si>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</si>
  <si>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</si>
  <si>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</si>
  <si>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</si>
  <si>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</si>
  <si>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</si>
  <si>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</si>
  <si>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</si>
  <si>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</si>
  <si>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</si>
  <si>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</si>
  <si>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</si>
  <si>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</si>
  <si>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</si>
  <si>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</si>
  <si>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</si>
  <si>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</si>
  <si>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</si>
  <si>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</si>
  <si>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</si>
  <si>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</si>
  <si>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</si>
  <si>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</si>
  <si>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</si>
  <si>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</si>
  <si>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</si>
  <si>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</si>
  <si>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</si>
  <si>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</si>
  <si>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</si>
  <si>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</si>
  <si>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</si>
  <si>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</si>
  <si>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</si>
  <si>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</si>
  <si>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</si>
  <si>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</si>
  <si>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</si>
  <si>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</si>
  <si>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</si>
  <si>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</si>
  <si>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</si>
  <si>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</si>
  <si>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</si>
  <si>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</si>
  <si>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</si>
  <si>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</si>
  <si>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</si>
  <si>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</si>
  <si>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</si>
  <si>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</si>
  <si>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</si>
  <si>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</si>
  <si>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</si>
  <si>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</si>
  <si>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</si>
  <si>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</si>
  <si>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</si>
  <si>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</si>
  <si>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</si>
  <si>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</si>
  <si>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</si>
  <si>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</si>
  <si>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</si>
  <si>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</si>
  <si>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</si>
  <si>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</si>
  <si>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</si>
  <si>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</si>
  <si>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</si>
  <si>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</si>
  <si>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</si>
  <si>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</si>
  <si>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</si>
  <si>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</si>
  <si>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</si>
  <si>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</si>
  <si>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</si>
  <si>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</si>
  <si>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</si>
  <si>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</si>
  <si>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</si>
  <si>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</si>
  <si>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</si>
  <si>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</si>
  <si>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</si>
  <si>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</si>
  <si>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</si>
  <si>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</si>
  <si>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</si>
  <si>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</si>
  <si>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</si>
  <si>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</si>
  <si>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</si>
  <si>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</si>
  <si>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</si>
  <si>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</si>
  <si>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</si>
  <si>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</si>
  <si>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</si>
  <si>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</si>
  <si>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</si>
  <si>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</si>
  <si>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</si>
  <si>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</si>
  <si>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</si>
  <si>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</si>
  <si>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</si>
  <si>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</si>
  <si>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</si>
  <si>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</si>
  <si>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</si>
  <si>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</si>
  <si>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</si>
  <si>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</si>
  <si>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</si>
  <si>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</si>
  <si>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</si>
  <si>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</si>
  <si>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</si>
  <si>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</si>
  <si>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</si>
  <si>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</si>
  <si>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</si>
  <si>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</si>
  <si>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</si>
  <si>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</si>
  <si>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</si>
  <si>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</si>
  <si>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</si>
  <si>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</si>
  <si>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</si>
  <si>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</si>
  <si>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</si>
  <si>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</si>
  <si>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</si>
  <si>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</si>
  <si>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</si>
  <si>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</si>
  <si>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</si>
  <si>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</si>
  <si>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</si>
  <si>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</si>
  <si>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</si>
  <si>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</si>
  <si>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</si>
  <si>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</si>
  <si>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</si>
  <si>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</si>
  <si>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</si>
  <si>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</si>
  <si>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</si>
  <si>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</si>
  <si>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</si>
  <si>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</si>
  <si>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</si>
  <si>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</si>
  <si>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</si>
  <si>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</si>
  <si>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</si>
  <si>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</si>
  <si>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</si>
  <si>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</si>
  <si>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</si>
  <si>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</si>
  <si>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</si>
  <si>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</si>
  <si>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</si>
  <si>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</si>
  <si>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</si>
  <si>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</si>
  <si>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</si>
  <si>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</si>
  <si>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</si>
  <si>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</si>
  <si>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</si>
  <si>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</si>
  <si>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</si>
  <si>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</si>
  <si>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</si>
  <si>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</si>
  <si>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</si>
  <si>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</si>
  <si>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</si>
  <si>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</si>
  <si>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</si>
  <si>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</si>
  <si>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</si>
  <si>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</si>
  <si>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</si>
  <si>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</si>
  <si>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</si>
  <si>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</si>
  <si>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</si>
  <si>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</si>
  <si>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</si>
  <si>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</si>
  <si>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</si>
  <si>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</si>
  <si>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</si>
  <si>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</si>
  <si>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</si>
  <si>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</si>
  <si>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</si>
  <si>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</si>
  <si>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</si>
  <si>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</si>
  <si>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</si>
  <si>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</si>
  <si>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</si>
  <si>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</si>
  <si>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</si>
  <si>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</si>
  <si>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</si>
  <si>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</si>
  <si>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</si>
  <si>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</si>
  <si>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</si>
  <si>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</si>
  <si>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</si>
  <si>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</si>
  <si>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</si>
  <si>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</si>
  <si>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</si>
  <si>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</si>
  <si>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</si>
  <si>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</si>
  <si>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</si>
  <si>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</si>
  <si>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</si>
  <si>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</si>
  <si>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</si>
  <si>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</si>
  <si>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</si>
  <si>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</si>
  <si>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</si>
  <si>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</si>
  <si>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</si>
  <si>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</si>
  <si>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</si>
  <si>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</si>
  <si>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</si>
  <si>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</si>
  <si>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</si>
  <si>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</si>
  <si>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</si>
  <si>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</si>
  <si>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</si>
  <si>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</si>
  <si>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</si>
  <si>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</si>
  <si>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</si>
  <si>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</si>
  <si>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</si>
  <si>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</si>
  <si>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</si>
  <si>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</si>
  <si>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</si>
  <si>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</si>
  <si>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</si>
  <si>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</si>
  <si>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</si>
  <si>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</si>
  <si>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</si>
  <si>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</si>
  <si>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</si>
  <si>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</si>
  <si>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</si>
  <si>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</si>
  <si>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</si>
  <si>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</si>
  <si>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</si>
  <si>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</si>
  <si>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</si>
  <si>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</si>
  <si>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</si>
  <si>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</si>
  <si>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</si>
  <si>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</si>
  <si>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</si>
  <si>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</si>
  <si>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</si>
  <si>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</si>
  <si>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</si>
  <si>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</si>
  <si>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</si>
  <si>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</si>
  <si>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</si>
  <si>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</si>
  <si>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</si>
  <si>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</si>
  <si>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</si>
  <si>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</si>
  <si>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</si>
  <si>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</si>
  <si>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</si>
  <si>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</si>
  <si>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</si>
  <si>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</si>
  <si>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</si>
  <si>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</si>
  <si>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</si>
  <si>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</si>
  <si>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</si>
  <si>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</si>
  <si>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</si>
  <si>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</si>
  <si>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</si>
  <si>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</si>
  <si>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</si>
  <si>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</si>
  <si>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</si>
  <si>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</si>
  <si>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</si>
  <si>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</si>
  <si>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</si>
  <si>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</si>
  <si>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</si>
  <si>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</si>
  <si>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</si>
  <si>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</si>
  <si>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</si>
  <si>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</si>
  <si>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</si>
  <si>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</si>
  <si>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</si>
  <si>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</si>
  <si>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</si>
  <si>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</si>
  <si>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</si>
  <si>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</si>
  <si>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</si>
  <si>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</si>
  <si>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</si>
  <si>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</si>
  <si>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</si>
  <si>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</si>
  <si>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</si>
  <si>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</si>
  <si>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</si>
  <si>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</si>
  <si>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</si>
  <si>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</si>
  <si>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</si>
  <si>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</si>
  <si>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</si>
  <si>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</si>
  <si>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</si>
  <si>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</si>
  <si>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</si>
  <si>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</si>
  <si>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</si>
  <si>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</si>
  <si>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</si>
  <si>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</si>
  <si>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</si>
  <si>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</si>
  <si>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</si>
  <si>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</si>
  <si>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</si>
  <si>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</si>
  <si>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</si>
  <si>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</si>
  <si>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</si>
  <si>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</si>
  <si>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</si>
  <si>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</si>
  <si>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</si>
  <si>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</si>
  <si>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</si>
  <si>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</si>
  <si>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</si>
  <si>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</si>
  <si>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</si>
  <si>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</si>
  <si>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</si>
  <si>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</si>
  <si>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</si>
  <si>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</si>
  <si>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</si>
  <si>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</si>
  <si>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</si>
  <si>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</si>
  <si>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</si>
  <si>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</si>
  <si>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</si>
  <si>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</si>
  <si>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</si>
  <si>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</si>
  <si>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</si>
  <si>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</si>
  <si>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</si>
  <si>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</si>
  <si>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</si>
  <si>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</si>
  <si>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</si>
  <si>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</si>
  <si>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</si>
  <si>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</si>
  <si>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</si>
  <si>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</si>
  <si>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</si>
  <si>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</si>
  <si>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</si>
  <si>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</si>
  <si>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</si>
  <si>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</si>
  <si>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</si>
  <si>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</si>
  <si>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</si>
  <si>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</si>
  <si>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</si>
  <si>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</si>
  <si>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</si>
  <si>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</si>
  <si>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</si>
  <si>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</si>
  <si>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</si>
  <si>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</si>
  <si>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</si>
  <si>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</si>
  <si>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</si>
  <si>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</si>
  <si>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</si>
  <si>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</si>
  <si>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</si>
  <si>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</si>
  <si>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</si>
  <si>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</si>
  <si>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</si>
  <si>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</si>
  <si>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</si>
  <si>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</si>
  <si>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</si>
  <si>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</si>
  <si>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</si>
  <si>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</si>
  <si>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</si>
  <si>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</si>
  <si>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</si>
  <si>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</si>
  <si>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</si>
  <si>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</si>
  <si>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</si>
  <si>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</si>
  <si>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</si>
  <si>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</si>
  <si>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</si>
  <si>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</si>
  <si>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</si>
  <si>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</si>
  <si>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</si>
  <si>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</si>
  <si>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</si>
  <si>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</si>
  <si>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</si>
  <si>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</si>
  <si>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</si>
  <si>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</si>
  <si>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</si>
  <si>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</si>
  <si>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</si>
  <si>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</si>
  <si>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</si>
  <si>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</si>
  <si>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</si>
  <si>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</si>
  <si>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</si>
  <si>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</si>
  <si>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</si>
  <si>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</si>
  <si>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</si>
  <si>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</si>
  <si>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</si>
  <si>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</si>
  <si>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</si>
  <si>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</si>
  <si>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</si>
  <si>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</si>
  <si>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</si>
  <si>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</si>
  <si>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</si>
  <si>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</si>
  <si>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</si>
  <si>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</si>
  <si>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</si>
  <si>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</si>
  <si>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</si>
  <si>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</si>
  <si>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</si>
  <si>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</si>
  <si>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</si>
  <si>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</si>
  <si>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</si>
  <si>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</si>
  <si>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</si>
  <si>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</si>
  <si>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</si>
  <si>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</si>
  <si>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</si>
  <si>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</si>
  <si>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</si>
  <si>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</si>
  <si>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</si>
  <si>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</si>
  <si>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</si>
  <si>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</si>
  <si>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</si>
  <si>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</si>
  <si>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</si>
  <si>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</si>
  <si>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</si>
  <si>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</si>
  <si>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</si>
  <si>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</si>
  <si>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</si>
  <si>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</si>
  <si>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</si>
  <si>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</si>
  <si>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</si>
  <si>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</si>
  <si>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</si>
  <si>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</si>
  <si>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</si>
  <si>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</si>
  <si>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</si>
  <si>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</si>
  <si>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</si>
  <si>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</si>
  <si>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</si>
  <si>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</si>
  <si>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</si>
  <si>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</si>
  <si>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</si>
  <si>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</si>
  <si>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</si>
  <si>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</si>
  <si>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</si>
  <si>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</si>
  <si>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</si>
  <si>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</si>
  <si>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</si>
  <si>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</si>
  <si>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</si>
  <si>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</si>
  <si>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</si>
  <si>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</si>
  <si>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</si>
  <si>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</si>
  <si>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</si>
  <si>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</si>
  <si>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</si>
  <si>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</si>
  <si>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</si>
  <si>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</si>
  <si>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</si>
  <si>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</si>
  <si>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</si>
  <si>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</si>
  <si>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</si>
  <si>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</si>
  <si>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</si>
  <si>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</si>
  <si>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</si>
  <si>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</si>
  <si>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</si>
  <si>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</si>
  <si>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</si>
  <si>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</si>
  <si>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</si>
  <si>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</si>
  <si>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</si>
  <si>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</si>
  <si>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</si>
  <si>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</si>
  <si>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</si>
  <si>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</si>
  <si>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</si>
  <si>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</si>
  <si>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</si>
  <si>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</si>
  <si>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</si>
  <si>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</si>
  <si>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</si>
  <si>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</si>
  <si>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</si>
  <si>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</si>
  <si>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</si>
  <si>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</si>
  <si>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</si>
  <si>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</si>
  <si>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</si>
  <si>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</si>
  <si>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</si>
  <si>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</si>
  <si>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</si>
  <si>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</si>
  <si>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</si>
  <si>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</si>
  <si>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</si>
  <si>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</si>
  <si>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</si>
  <si>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</si>
  <si>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</si>
  <si>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</si>
  <si>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</si>
  <si>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</si>
  <si>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</si>
  <si>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</si>
  <si>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</si>
  <si>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</si>
  <si>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</si>
  <si>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</si>
  <si>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</si>
  <si>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</si>
  <si>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</si>
  <si>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</si>
  <si>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</si>
  <si>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</si>
  <si>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</si>
  <si>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</si>
  <si>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</si>
  <si>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</si>
  <si>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</si>
  <si>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</si>
  <si>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</si>
  <si>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</si>
  <si>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</si>
  <si>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</si>
  <si>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</si>
  <si>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</si>
  <si>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</si>
  <si>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</si>
  <si>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</si>
  <si>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</si>
  <si>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</si>
  <si>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</si>
  <si>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</si>
  <si>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</si>
  <si>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</si>
  <si>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</si>
  <si>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</si>
  <si>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</si>
  <si>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</si>
  <si>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</si>
  <si>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</si>
  <si>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</si>
  <si>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</si>
  <si>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</si>
  <si>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</si>
  <si>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</si>
  <si>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</si>
  <si>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</si>
  <si>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</si>
  <si>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</si>
  <si>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</si>
  <si>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</si>
  <si>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</si>
  <si>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</si>
  <si>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</si>
  <si>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</si>
  <si>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</si>
  <si>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</si>
  <si>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</si>
  <si>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</si>
  <si>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</si>
  <si>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</si>
  <si>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</si>
  <si>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</si>
  <si>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</si>
  <si>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</si>
  <si>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</si>
  <si>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</si>
  <si>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</si>
  <si>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</si>
  <si>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</si>
  <si>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</si>
  <si>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</si>
  <si>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</si>
  <si>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</si>
  <si>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</si>
  <si>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</si>
  <si>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</si>
  <si>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</si>
  <si>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</si>
  <si>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</si>
  <si>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</si>
  <si>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</si>
  <si>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</si>
  <si>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</si>
  <si>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</si>
  <si>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</si>
  <si>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</si>
  <si>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</si>
  <si>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</si>
  <si>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</si>
  <si>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</si>
  <si>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</si>
  <si>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</si>
  <si>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</si>
  <si>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</si>
  <si>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</si>
  <si>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</si>
  <si>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</si>
  <si>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</si>
  <si>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</si>
  <si>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</si>
  <si>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</si>
  <si>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</si>
  <si>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</si>
  <si>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</si>
  <si>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</si>
  <si>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</si>
  <si>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</si>
  <si>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</si>
  <si>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</si>
  <si>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</si>
  <si>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</si>
  <si>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</si>
  <si>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</si>
  <si>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</si>
  <si>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</si>
  <si>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</si>
  <si>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</si>
  <si>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</si>
  <si>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</si>
  <si>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</si>
  <si>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</si>
  <si>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</si>
  <si>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</si>
  <si>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</si>
  <si>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</si>
  <si>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</si>
  <si>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</si>
  <si>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</si>
  <si>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</si>
  <si>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</si>
  <si>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</si>
  <si>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</si>
  <si>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</si>
  <si>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</si>
  <si>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</si>
  <si>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</si>
  <si>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</si>
  <si>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</si>
  <si>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</si>
  <si>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</si>
  <si>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</si>
  <si>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</si>
  <si>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</si>
  <si>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</si>
  <si>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</si>
  <si>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</si>
  <si>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</si>
  <si>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</si>
  <si>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</si>
  <si>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</si>
  <si>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</si>
  <si>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</si>
  <si>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</si>
  <si>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</si>
  <si>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</si>
  <si>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</si>
  <si>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</si>
  <si>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</si>
  <si>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</si>
  <si>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</si>
  <si>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</si>
  <si>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</si>
  <si>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</si>
  <si>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</si>
  <si>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</si>
  <si>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</si>
  <si>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</si>
  <si>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</si>
  <si>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</si>
  <si>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</si>
  <si>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</si>
  <si>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</si>
  <si>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</si>
  <si>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</si>
  <si>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</si>
  <si>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</si>
  <si>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</si>
  <si>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</si>
  <si>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</si>
  <si>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</si>
  <si>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</si>
  <si>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</si>
  <si>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</si>
  <si>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</si>
  <si>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</si>
  <si>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</si>
  <si>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</si>
  <si>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</si>
  <si>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</si>
  <si>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</si>
  <si>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</si>
  <si>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</si>
  <si>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</si>
  <si>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</si>
  <si>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</si>
  <si>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</si>
  <si>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</si>
  <si>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</si>
  <si>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</si>
  <si>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</si>
  <si>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</si>
  <si>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</si>
  <si>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</si>
  <si>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</si>
  <si>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</si>
  <si>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</si>
  <si>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</si>
  <si>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</si>
  <si>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</si>
  <si>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</si>
  <si>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</si>
  <si>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</si>
  <si>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</si>
  <si>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</si>
  <si>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</si>
  <si>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</si>
  <si>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</si>
  <si>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</si>
  <si>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</si>
  <si>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</si>
  <si>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</si>
  <si>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</si>
  <si>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</si>
  <si>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</si>
  <si>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</si>
  <si>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</si>
  <si>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</si>
  <si>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</si>
  <si>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</si>
  <si>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</si>
  <si>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</si>
  <si>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</si>
  <si>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</si>
  <si>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</si>
  <si>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</si>
  <si>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</si>
  <si>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</si>
  <si>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</si>
  <si>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</si>
  <si>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</si>
  <si>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</si>
  <si>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</si>
  <si>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</si>
  <si>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</si>
  <si>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</si>
  <si>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</si>
  <si>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</si>
  <si>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</si>
  <si>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</si>
  <si>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</si>
  <si>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</si>
  <si>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</si>
  <si>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</si>
  <si>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</si>
  <si>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</si>
  <si>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</si>
  <si>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</si>
  <si>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</si>
  <si>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</si>
  <si>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</si>
  <si>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</si>
  <si>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</si>
  <si>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</si>
  <si>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</si>
  <si>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</si>
  <si>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</si>
  <si>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</si>
  <si>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</si>
  <si>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</si>
  <si>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</si>
  <si>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</si>
  <si>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</si>
  <si>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</si>
  <si>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</si>
  <si>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</si>
  <si>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</si>
  <si>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</si>
  <si>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</si>
  <si>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</si>
  <si>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</si>
  <si>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</si>
  <si>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</si>
  <si>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</si>
  <si>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</si>
  <si>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</si>
  <si>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</si>
  <si>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</si>
  <si>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</si>
  <si>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</si>
  <si>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</si>
  <si>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</si>
  <si>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</si>
  <si>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</si>
  <si>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</si>
  <si>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</si>
  <si>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</si>
  <si>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</si>
  <si>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</si>
  <si>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</si>
  <si>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</si>
  <si>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</si>
  <si>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</si>
  <si>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</si>
  <si>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</si>
  <si>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</si>
  <si>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</si>
  <si>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</si>
  <si>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</si>
  <si>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</si>
  <si>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</si>
  <si>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</si>
  <si>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</si>
  <si>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</si>
  <si>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</si>
  <si>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</si>
  <si>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</si>
  <si>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</si>
  <si>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</si>
  <si>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</si>
  <si>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</si>
  <si>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</si>
  <si>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</si>
  <si>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</si>
  <si>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</si>
  <si>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</si>
  <si>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</si>
  <si>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</si>
  <si>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</si>
  <si>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</si>
  <si>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</si>
  <si>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</si>
  <si>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</si>
  <si>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</si>
  <si>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</si>
  <si>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</si>
  <si>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</si>
  <si>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</si>
  <si>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</si>
  <si>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</si>
  <si>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</si>
  <si>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</si>
  <si>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</si>
  <si>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</si>
  <si>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</si>
  <si>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</si>
  <si>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</si>
  <si>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</si>
  <si>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</si>
  <si>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</si>
  <si>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</si>
  <si>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</si>
  <si>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</si>
  <si>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</si>
  <si>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</si>
  <si>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</si>
  <si>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</si>
  <si>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</si>
  <si>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</si>
  <si>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</si>
  <si>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</si>
  <si>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</si>
  <si>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</si>
  <si>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</si>
  <si>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</si>
  <si>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</si>
  <si>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</si>
  <si>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</si>
  <si>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</si>
  <si>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</si>
  <si>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</si>
  <si>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</si>
  <si>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</si>
  <si>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</si>
  <si>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</si>
  <si>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</si>
  <si>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</si>
  <si>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</si>
  <si>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</si>
  <si>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</si>
  <si>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</si>
  <si>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</si>
  <si>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</si>
  <si>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</si>
  <si>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</si>
  <si>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</si>
  <si>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</si>
  <si>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</si>
  <si>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</si>
  <si>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</si>
  <si>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</si>
  <si>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</si>
  <si>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</si>
  <si>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</si>
  <si>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</si>
  <si>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</si>
  <si>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</si>
  <si>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</si>
  <si>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</si>
  <si>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</si>
  <si>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</si>
  <si>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</si>
  <si>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</si>
  <si>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</si>
  <si>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</si>
  <si>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</si>
  <si>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</si>
  <si>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</si>
  <si>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</si>
  <si>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</si>
  <si>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</si>
  <si>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</si>
  <si>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</si>
  <si>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</si>
  <si>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</si>
  <si>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</si>
  <si>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</si>
  <si>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</si>
  <si>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</si>
  <si>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</si>
  <si>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</si>
  <si>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</si>
  <si>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</si>
  <si>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</si>
  <si>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</si>
  <si>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</si>
  <si>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</si>
  <si>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</si>
  <si>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</si>
  <si>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</si>
  <si>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</si>
  <si>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</si>
  <si>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</si>
  <si>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</si>
  <si>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</si>
  <si>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</si>
  <si>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</si>
  <si>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</si>
  <si>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</si>
  <si>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</si>
  <si>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</si>
  <si>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</si>
  <si>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</si>
  <si>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</si>
  <si>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</si>
  <si>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</si>
  <si>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</si>
  <si>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</si>
  <si>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</si>
  <si>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</si>
  <si>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</si>
  <si>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</si>
  <si>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</si>
  <si>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</si>
  <si>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</si>
  <si>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</si>
  <si>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</si>
  <si>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</si>
  <si>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</si>
  <si>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</si>
  <si>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</si>
  <si>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</si>
  <si>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</si>
  <si>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</si>
  <si>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</si>
  <si>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</si>
  <si>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</si>
  <si>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</si>
  <si>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</si>
  <si>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</si>
  <si>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</si>
  <si>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</si>
  <si>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</si>
  <si>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</si>
  <si>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</si>
  <si>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</si>
  <si>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</si>
  <si>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</si>
  <si>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</si>
  <si>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</si>
  <si>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</si>
  <si>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</si>
  <si>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</si>
  <si>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</si>
  <si>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</si>
  <si>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</si>
  <si>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</si>
  <si>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</si>
  <si>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</si>
  <si>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</si>
  <si>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</si>
  <si>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</si>
  <si>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</si>
  <si>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</si>
  <si>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</si>
  <si>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</si>
  <si>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</si>
  <si>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</si>
  <si>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</si>
  <si>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</si>
  <si>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</si>
  <si>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</si>
  <si>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</si>
  <si>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</si>
  <si>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</si>
  <si>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</si>
  <si>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</si>
  <si>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</si>
  <si>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</si>
  <si>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</si>
  <si>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</si>
  <si>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</si>
  <si>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</si>
  <si>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</si>
  <si>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</si>
  <si>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</si>
  <si>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</si>
  <si>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</si>
  <si>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</si>
  <si>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</si>
  <si>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</si>
  <si>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</si>
  <si>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</si>
  <si>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</si>
  <si>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</si>
  <si>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</si>
  <si>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</si>
  <si>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</si>
  <si>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</si>
  <si>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</si>
  <si>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</si>
  <si>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</si>
  <si>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</si>
  <si>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</si>
  <si>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</si>
  <si>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</si>
  <si>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</si>
  <si>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</si>
  <si>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</si>
  <si>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</si>
  <si>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</si>
  <si>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</si>
  <si>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</si>
  <si>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</si>
  <si>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</si>
  <si>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</si>
  <si>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</si>
  <si>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</si>
  <si>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</si>
  <si>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</si>
  <si>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</si>
  <si>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</si>
  <si>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</si>
  <si>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</si>
  <si>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</si>
  <si>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</si>
  <si>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</si>
  <si>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</si>
  <si>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</si>
  <si>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</si>
  <si>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</si>
  <si>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</si>
  <si>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</si>
  <si>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</si>
  <si>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</si>
  <si>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</si>
  <si>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</si>
  <si>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</si>
  <si>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</si>
  <si>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</si>
  <si>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</si>
  <si>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</si>
  <si>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</si>
  <si>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</si>
  <si>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</si>
  <si>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</si>
  <si>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</si>
  <si>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</si>
  <si>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</si>
  <si>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</si>
  <si>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</si>
  <si>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</si>
  <si>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</si>
  <si>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</si>
  <si>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</si>
  <si>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</si>
  <si>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</si>
  <si>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</si>
  <si>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</si>
  <si>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</si>
  <si>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</si>
  <si>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</si>
  <si>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</si>
  <si>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</si>
  <si>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</si>
  <si>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</si>
  <si>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</si>
  <si>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</si>
  <si>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</si>
  <si>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</si>
  <si>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</si>
  <si>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</si>
  <si>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</si>
  <si>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</si>
  <si>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</si>
  <si>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</si>
  <si>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</si>
  <si>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</si>
  <si>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</si>
  <si>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</si>
  <si>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</si>
  <si>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</si>
  <si>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</si>
  <si>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</si>
  <si>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</si>
  <si>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</si>
  <si>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</si>
  <si>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</si>
  <si>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</si>
  <si>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</si>
  <si>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</si>
  <si>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</si>
  <si>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</si>
  <si>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</si>
  <si>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</si>
  <si>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</si>
  <si>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</si>
  <si>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</si>
  <si>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</si>
  <si>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</si>
  <si>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</si>
  <si>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</si>
  <si>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</si>
  <si>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</si>
  <si>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</si>
  <si>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</si>
  <si>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</si>
  <si>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</si>
  <si>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</si>
  <si>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</si>
  <si>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</si>
  <si>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</si>
  <si>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</si>
  <si>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</si>
  <si>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</si>
  <si>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</si>
  <si>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</si>
  <si>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</si>
  <si>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</si>
  <si>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</si>
  <si>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</si>
  <si>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</si>
  <si>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</si>
  <si>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</si>
  <si>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</si>
  <si>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</si>
  <si>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</si>
  <si>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</si>
  <si>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</si>
  <si>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</si>
  <si>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</si>
  <si>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</si>
  <si>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</si>
  <si>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</si>
  <si>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</si>
  <si>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</si>
  <si>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</si>
  <si>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</si>
  <si>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</si>
  <si>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</si>
  <si>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</si>
  <si>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</si>
  <si>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</si>
  <si>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</si>
  <si>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</si>
  <si>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</si>
  <si>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</si>
  <si>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</si>
  <si>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</si>
  <si>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</si>
  <si>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</si>
  <si>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</si>
  <si>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</si>
  <si>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</si>
  <si>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</si>
  <si>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</si>
  <si>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</si>
  <si>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</si>
  <si>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</si>
  <si>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</si>
  <si>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</si>
  <si>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</si>
  <si>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</si>
  <si>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</si>
  <si>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</si>
  <si>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</si>
  <si>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</si>
  <si>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</si>
  <si>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</si>
  <si>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</si>
  <si>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</si>
  <si>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</si>
  <si>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</si>
  <si>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</si>
  <si>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</si>
  <si>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</si>
  <si>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</si>
  <si>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</si>
  <si>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</si>
  <si>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</si>
  <si>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</si>
  <si>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</si>
  <si>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</si>
  <si>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</si>
  <si>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</si>
  <si>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</si>
  <si>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</si>
  <si>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</si>
  <si>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</si>
  <si>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</si>
  <si>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</si>
  <si>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</si>
  <si>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</si>
  <si>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</si>
  <si>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</si>
  <si>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</si>
  <si>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</si>
  <si>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</si>
  <si>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</si>
  <si>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</si>
  <si>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</si>
  <si>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</si>
  <si>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</si>
  <si>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</si>
  <si>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</si>
  <si>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</si>
  <si>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</si>
  <si>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</si>
  <si>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</si>
  <si>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</si>
  <si>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</si>
  <si>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</si>
  <si>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</si>
  <si>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</si>
  <si>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</si>
  <si>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</si>
  <si>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</si>
  <si>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</si>
  <si>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</si>
  <si>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</si>
  <si>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</si>
  <si>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</si>
  <si>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</si>
  <si>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</si>
  <si>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</si>
  <si>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</si>
  <si>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</si>
  <si>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</si>
  <si>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</si>
  <si>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</si>
  <si>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</si>
  <si>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</si>
  <si>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</si>
  <si>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</si>
  <si>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</si>
  <si>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</si>
  <si>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</si>
  <si>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</si>
  <si>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</si>
  <si>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</si>
  <si>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</si>
  <si>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</si>
  <si>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</si>
  <si>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</si>
  <si>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</si>
  <si>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</si>
  <si>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</si>
  <si>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</si>
  <si>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</si>
  <si>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</si>
  <si>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</si>
  <si>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</si>
  <si>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</si>
  <si>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</si>
  <si>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</si>
  <si>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</si>
  <si>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</si>
  <si>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</si>
  <si>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</si>
  <si>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</si>
  <si>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</si>
  <si>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</si>
  <si>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</si>
  <si>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</si>
  <si>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</si>
  <si>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</si>
  <si>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</si>
  <si>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</si>
  <si>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</si>
  <si>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</si>
  <si>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</si>
  <si>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</si>
  <si>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</si>
  <si>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</si>
  <si>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</si>
  <si>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</si>
  <si>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</si>
  <si>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</si>
  <si>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</si>
  <si>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</si>
  <si>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</si>
  <si>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</si>
  <si>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</si>
  <si>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</si>
  <si>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</si>
  <si>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</si>
  <si>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</si>
  <si>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</si>
  <si>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</si>
  <si>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</si>
  <si>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</si>
  <si>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</si>
  <si>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</si>
  <si>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</si>
  <si>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</si>
  <si>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</si>
  <si>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</si>
  <si>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</si>
  <si>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</si>
  <si>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</si>
  <si>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</si>
  <si>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</si>
  <si>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</si>
  <si>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</si>
  <si>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</si>
  <si>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</si>
  <si>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</si>
  <si>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</si>
  <si>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</si>
  <si>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</si>
  <si>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</si>
  <si>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</si>
  <si>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</si>
  <si>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</si>
  <si>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</si>
  <si>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</si>
  <si>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</si>
  <si>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</si>
  <si>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</si>
  <si>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</si>
  <si>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</si>
  <si>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</si>
  <si>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</si>
  <si>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</si>
  <si>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</si>
  <si>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</si>
  <si>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</si>
  <si>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</si>
  <si>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</si>
  <si>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</si>
  <si>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</si>
  <si>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</si>
  <si>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</si>
  <si>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</si>
  <si>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</si>
  <si>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</si>
  <si>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</si>
  <si>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</si>
  <si>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</si>
  <si>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</si>
  <si>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</si>
  <si>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</si>
  <si>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</si>
  <si>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</si>
  <si>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</si>
  <si>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</si>
  <si>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</si>
  <si>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</si>
  <si>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</si>
  <si>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</si>
  <si>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</si>
  <si>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</si>
  <si>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</si>
  <si>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</si>
  <si>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</si>
  <si>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</si>
  <si>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</si>
  <si>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</si>
  <si>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</si>
  <si>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</si>
  <si>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</si>
  <si>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</si>
  <si>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</si>
  <si>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</si>
  <si>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</si>
  <si>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</si>
  <si>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</si>
  <si>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</si>
  <si>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</si>
  <si>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</si>
  <si>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</si>
  <si>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</si>
  <si>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</si>
  <si>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</si>
  <si>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</si>
  <si>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</si>
  <si>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</si>
  <si>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</si>
  <si>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</si>
  <si>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</si>
  <si>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</si>
  <si>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</si>
  <si>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</si>
  <si>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</si>
  <si>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</si>
  <si>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</si>
  <si>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</si>
  <si>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</si>
  <si>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</si>
  <si>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</si>
  <si>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</si>
  <si>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</si>
  <si>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</si>
  <si>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</si>
  <si>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</si>
  <si>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</si>
  <si>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</si>
  <si>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</si>
  <si>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</si>
  <si>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</si>
  <si>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</si>
  <si>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</si>
  <si>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</si>
  <si>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</si>
  <si>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</si>
  <si>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</si>
  <si>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</si>
  <si>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</si>
  <si>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</si>
  <si>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</si>
  <si>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</si>
  <si>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</si>
  <si>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</si>
  <si>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</si>
  <si>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</si>
  <si>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</si>
  <si>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</si>
  <si>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</si>
  <si>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</si>
  <si>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</si>
  <si>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</si>
  <si>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</si>
  <si>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</si>
  <si>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</si>
  <si>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</si>
  <si>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</si>
  <si>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</si>
  <si>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</si>
  <si>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</si>
  <si>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</si>
  <si>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</si>
  <si>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</si>
  <si>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</si>
  <si>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</si>
  <si>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</si>
  <si>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</si>
  <si>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</si>
  <si>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</si>
  <si>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</si>
  <si>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</si>
  <si>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</si>
  <si>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</si>
  <si>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</si>
  <si>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</si>
  <si>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</si>
  <si>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</si>
  <si>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</si>
  <si>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</si>
  <si>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</si>
  <si>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</si>
  <si>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</si>
  <si>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</si>
  <si>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</si>
  <si>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</si>
  <si>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</si>
  <si>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</si>
  <si>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</si>
  <si>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</si>
  <si>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</si>
  <si>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</si>
  <si>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</si>
  <si>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</si>
  <si>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</si>
  <si>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</si>
  <si>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</si>
  <si>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</si>
  <si>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</si>
  <si>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</si>
  <si>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</si>
  <si>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</si>
  <si>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</si>
  <si>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</si>
  <si>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</si>
  <si>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</si>
  <si>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</si>
  <si>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</si>
  <si>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</si>
  <si>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</si>
  <si>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</si>
  <si>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</si>
  <si>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</si>
  <si>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</si>
  <si>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</si>
  <si>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</si>
  <si>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</si>
  <si>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</si>
  <si>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</si>
  <si>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</si>
  <si>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</si>
  <si>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</si>
  <si>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</si>
  <si>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</si>
  <si>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</si>
  <si>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</si>
  <si>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</si>
  <si>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</si>
  <si>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</si>
  <si>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</si>
  <si>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</si>
  <si>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</si>
  <si>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</si>
  <si>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</si>
  <si>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</si>
  <si>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</si>
  <si>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</si>
  <si>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</si>
  <si>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</si>
  <si>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</si>
  <si>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</si>
  <si>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</si>
  <si>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</si>
  <si>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</si>
  <si>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</si>
  <si>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</si>
  <si>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</si>
  <si>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</si>
  <si>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</si>
  <si>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</si>
  <si>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</si>
  <si>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</si>
  <si>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</si>
  <si>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</si>
  <si>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</si>
  <si>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</si>
  <si>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</si>
  <si>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</si>
  <si>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</si>
  <si>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</si>
  <si>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</si>
  <si>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</si>
  <si>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</si>
  <si>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</si>
  <si>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</si>
  <si>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</si>
  <si>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</si>
  <si>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</si>
  <si>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</si>
  <si>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</si>
  <si>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</si>
  <si>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</si>
  <si>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</si>
  <si>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</si>
  <si>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</si>
  <si>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</si>
  <si>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</si>
  <si>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</si>
  <si>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</si>
  <si>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</si>
  <si>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</si>
  <si>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</si>
  <si>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</si>
  <si>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</si>
  <si>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</si>
  <si>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</si>
  <si>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</si>
  <si>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</si>
  <si>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</si>
  <si>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</si>
  <si>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</si>
  <si>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</si>
  <si>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</si>
  <si>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</si>
  <si>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</si>
  <si>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</si>
  <si>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</si>
  <si>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</si>
  <si>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</si>
  <si>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</si>
  <si>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</si>
  <si>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</si>
  <si>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</si>
  <si>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</si>
  <si>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</si>
  <si>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</si>
  <si>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</si>
  <si>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</si>
  <si>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</si>
  <si>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</si>
  <si>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</si>
  <si>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</si>
  <si>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</si>
  <si>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</si>
  <si>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</si>
  <si>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</si>
  <si>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</si>
  <si>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</si>
  <si>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</si>
  <si>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</si>
  <si>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</si>
  <si>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</si>
  <si>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</si>
  <si>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</si>
  <si>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</si>
  <si>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</si>
  <si>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</si>
  <si>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</si>
  <si>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</si>
  <si>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</si>
  <si>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</si>
  <si>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</si>
  <si>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</si>
  <si>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</si>
  <si>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</si>
  <si>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</si>
  <si>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</si>
  <si>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</si>
  <si>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</si>
  <si>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</si>
  <si>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</si>
  <si>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</si>
  <si>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</si>
  <si>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</si>
  <si>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</si>
  <si>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</si>
  <si>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</si>
  <si>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</si>
  <si>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</si>
  <si>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</si>
  <si>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</si>
  <si>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</si>
  <si>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</si>
  <si>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</si>
  <si>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</si>
  <si>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</si>
  <si>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</si>
  <si>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</si>
  <si>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</si>
  <si>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</si>
  <si>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</si>
  <si>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</si>
  <si>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</si>
  <si>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</si>
  <si>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</si>
  <si>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</si>
  <si>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</si>
  <si>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</si>
  <si>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</si>
  <si>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</si>
  <si>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</si>
  <si>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</si>
  <si>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</si>
  <si>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</si>
  <si>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</si>
  <si>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</si>
  <si>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</si>
  <si>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</si>
  <si>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</si>
  <si>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</si>
  <si>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</si>
  <si>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</si>
  <si>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</si>
  <si>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</si>
  <si>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</si>
  <si>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</si>
  <si>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</si>
  <si>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</si>
  <si>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</si>
  <si>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</si>
  <si>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</si>
  <si>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</si>
  <si>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</si>
  <si>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</si>
  <si>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</si>
  <si>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</si>
  <si>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</si>
  <si>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</si>
  <si>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</si>
  <si>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</si>
  <si>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</si>
  <si>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</si>
  <si>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</si>
  <si>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</si>
  <si>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</si>
  <si>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</si>
  <si>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</si>
  <si>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</si>
  <si>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</si>
  <si>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</si>
  <si>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</si>
  <si>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</si>
  <si>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</si>
  <si>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</si>
  <si>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</si>
  <si>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</si>
  <si>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</si>
  <si>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</si>
  <si>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</si>
  <si>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</si>
  <si>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</si>
  <si>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</si>
  <si>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</si>
  <si>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</si>
  <si>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</si>
  <si>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</si>
  <si>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</si>
  <si>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</si>
  <si>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</si>
  <si>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</si>
  <si>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</si>
  <si>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</si>
  <si>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</si>
  <si>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</si>
  <si>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</si>
  <si>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</si>
  <si>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</si>
  <si>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</si>
  <si>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</si>
  <si>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</si>
  <si>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</si>
  <si>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</si>
  <si>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</si>
  <si>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</si>
  <si>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</si>
  <si>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</si>
  <si>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</si>
  <si>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</si>
  <si>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</si>
  <si>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</si>
  <si>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</si>
  <si>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</si>
  <si>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</si>
  <si>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</si>
  <si>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</si>
  <si>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</si>
  <si>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</si>
  <si>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</si>
  <si>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</si>
  <si>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</si>
  <si>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</si>
  <si>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</si>
  <si>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</si>
  <si>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</si>
  <si>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</si>
  <si>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</si>
  <si>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</si>
  <si>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</si>
  <si>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</si>
  <si>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</si>
  <si>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</si>
  <si>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</si>
  <si>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</si>
  <si>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</si>
  <si>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</si>
  <si>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</si>
  <si>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</si>
  <si>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</si>
  <si>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</si>
  <si>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</si>
  <si>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</si>
  <si>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</si>
  <si>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</si>
  <si>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</si>
  <si>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</si>
  <si>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</si>
  <si>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</si>
  <si>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</si>
  <si>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</si>
  <si>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</si>
  <si>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</si>
  <si>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</si>
  <si>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</si>
  <si>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</si>
  <si>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</si>
  <si>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</si>
  <si>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</si>
  <si>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</si>
  <si>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</si>
  <si>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</si>
  <si>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</si>
  <si>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</si>
  <si>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</si>
  <si>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</si>
  <si>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</si>
  <si>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</si>
  <si>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</si>
  <si>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</si>
  <si>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</si>
  <si>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</si>
  <si>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</si>
  <si>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</si>
  <si>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</si>
  <si>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</si>
  <si>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</si>
  <si>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</si>
  <si>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</si>
  <si>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</si>
  <si>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</si>
  <si>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</si>
  <si>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</si>
  <si>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</si>
  <si>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</si>
  <si>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</si>
  <si>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</si>
  <si>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</si>
  <si>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</si>
  <si>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</si>
  <si>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</si>
  <si>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</si>
  <si>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</si>
  <si>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</si>
  <si>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</si>
  <si>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</si>
  <si>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</si>
  <si>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</si>
  <si>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</si>
  <si>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</si>
  <si>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</si>
  <si>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</si>
  <si>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</si>
  <si>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</si>
  <si>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</si>
  <si>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</si>
  <si>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</si>
  <si>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</si>
  <si>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</si>
  <si>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</si>
  <si>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</si>
  <si>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</si>
  <si>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</si>
  <si>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</si>
  <si>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</si>
  <si>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</si>
  <si>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</si>
  <si>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</si>
  <si>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</si>
  <si>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</si>
  <si>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</si>
  <si>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</si>
  <si>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</si>
  <si>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</si>
  <si>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</si>
  <si>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</si>
  <si>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</si>
  <si>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</si>
  <si>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</si>
  <si>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</si>
  <si>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</si>
  <si>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</si>
  <si>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</si>
  <si>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</si>
  <si>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</si>
  <si>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</si>
  <si>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</si>
  <si>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</si>
  <si>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</si>
  <si>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</si>
  <si>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</si>
  <si>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</si>
  <si>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</si>
  <si>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</si>
  <si>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</si>
  <si>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</si>
  <si>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</si>
  <si>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</si>
  <si>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</si>
  <si>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</si>
  <si>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</si>
  <si>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</si>
  <si>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</si>
  <si>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</si>
  <si>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</si>
  <si>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</si>
  <si>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</si>
  <si>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</si>
  <si>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</si>
  <si>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</si>
  <si>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</si>
  <si>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</si>
  <si>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</si>
  <si>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</si>
  <si>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</si>
  <si>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</si>
  <si>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</si>
  <si>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</si>
  <si>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</si>
  <si>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</si>
  <si>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</si>
  <si>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</si>
  <si>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</si>
  <si>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</si>
  <si>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</si>
  <si>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</si>
  <si>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</si>
  <si>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</si>
  <si>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</si>
  <si>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</si>
  <si>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</si>
  <si>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</si>
  <si>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</si>
  <si>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</si>
  <si>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</si>
  <si>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</si>
  <si>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</si>
  <si>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</si>
  <si>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</si>
  <si>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</si>
  <si>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</si>
  <si>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</si>
  <si>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</si>
  <si>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</si>
  <si>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</si>
  <si>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</si>
  <si>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</si>
  <si>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</si>
  <si>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</si>
  <si>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</si>
  <si>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</si>
  <si>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</si>
  <si>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</si>
  <si>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</si>
  <si>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</si>
  <si>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</si>
  <si>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</si>
  <si>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</si>
  <si>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</si>
  <si>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</si>
  <si>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</si>
  <si>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</si>
  <si>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</si>
  <si>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</si>
  <si>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</si>
  <si>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</si>
  <si>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</si>
  <si>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</si>
  <si>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</si>
  <si>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</si>
  <si>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</si>
  <si>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</si>
  <si>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</si>
  <si>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</si>
  <si>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</si>
  <si>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</si>
  <si>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</si>
  <si>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</si>
  <si>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</si>
  <si>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</si>
  <si>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</si>
  <si>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</si>
  <si>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</si>
  <si>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</si>
  <si>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</si>
  <si>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</si>
  <si>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</si>
  <si>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</si>
  <si>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</si>
  <si>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</si>
  <si>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</si>
  <si>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</si>
  <si>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</si>
  <si>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</si>
  <si>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</si>
  <si>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</si>
  <si>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</si>
  <si>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</si>
  <si>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</si>
  <si>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</si>
  <si>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</si>
  <si>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</si>
  <si>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</si>
  <si>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</si>
  <si>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</si>
  <si>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</si>
  <si>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</si>
  <si>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</si>
  <si>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</si>
  <si>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</si>
  <si>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</si>
  <si>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</si>
  <si>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</si>
  <si>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</si>
  <si>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</si>
  <si>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</si>
  <si>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</si>
  <si>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</si>
  <si>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</si>
  <si>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</si>
  <si>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</si>
  <si>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</si>
  <si>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</si>
  <si>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</si>
  <si>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</si>
  <si>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</si>
  <si>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</si>
  <si>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</si>
  <si>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</si>
  <si>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</si>
  <si>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</si>
  <si>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</si>
  <si>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</si>
  <si>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</si>
  <si>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</si>
  <si>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</si>
  <si>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</si>
  <si>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</si>
  <si>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</si>
  <si>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</si>
  <si>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</si>
  <si>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</si>
  <si>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</si>
  <si>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</si>
  <si>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</si>
  <si>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</si>
  <si>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</si>
  <si>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</si>
  <si>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</si>
  <si>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</si>
  <si>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</si>
  <si>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</si>
  <si>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</si>
  <si>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</si>
  <si>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</si>
  <si>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</si>
  <si>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</si>
  <si>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</si>
  <si>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</si>
  <si>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</si>
  <si>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</si>
  <si>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</si>
  <si>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</si>
  <si>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</si>
  <si>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</si>
  <si>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</si>
  <si>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</si>
  <si>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</si>
  <si>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</si>
  <si>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</si>
  <si>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</si>
  <si>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</si>
  <si>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</si>
  <si>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</si>
  <si>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</si>
  <si>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</si>
  <si>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</si>
  <si>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</si>
  <si>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</si>
  <si>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</si>
  <si>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</si>
  <si>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</si>
  <si>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</si>
  <si>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</si>
  <si>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</si>
  <si>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</si>
  <si>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</si>
  <si>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</si>
  <si>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</si>
  <si>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</si>
  <si>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</si>
  <si>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</si>
  <si>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</si>
  <si>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</si>
  <si>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</si>
  <si>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</si>
  <si>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</si>
  <si>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</si>
  <si>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</si>
  <si>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</si>
  <si>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</si>
  <si>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</si>
  <si>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</si>
  <si>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</si>
  <si>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</si>
  <si>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</si>
  <si>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</si>
  <si>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</si>
  <si>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</si>
  <si>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</si>
  <si>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</si>
  <si>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</si>
  <si>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</si>
  <si>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</si>
  <si>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</si>
  <si>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</si>
  <si>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</si>
  <si>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</si>
  <si>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</si>
  <si>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</si>
  <si>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</si>
  <si>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</si>
  <si>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</si>
  <si>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</si>
  <si>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</si>
  <si>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</si>
  <si>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</si>
  <si>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</si>
  <si>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</si>
  <si>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</si>
  <si>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</si>
  <si>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</si>
  <si>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</si>
  <si>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</si>
  <si>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</si>
  <si>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</si>
  <si>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</si>
  <si>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</si>
  <si>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</si>
  <si>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</si>
  <si>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</si>
  <si>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</si>
  <si>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</si>
  <si>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</si>
  <si>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</si>
  <si>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</si>
  <si>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</si>
  <si>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</si>
  <si>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</si>
  <si>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</si>
  <si>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</si>
  <si>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</si>
  <si>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</si>
  <si>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</si>
  <si>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</si>
  <si>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</si>
  <si>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</si>
  <si>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</si>
  <si>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</si>
  <si>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</si>
  <si>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</si>
  <si>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</si>
  <si>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</si>
  <si>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</si>
  <si>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</si>
  <si>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</si>
  <si>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</si>
  <si>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</si>
  <si>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</si>
  <si>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</si>
  <si>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</si>
  <si>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</si>
  <si>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</si>
  <si>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</si>
  <si>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</si>
  <si>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</si>
  <si>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</si>
  <si>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</si>
  <si>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</si>
  <si>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</si>
  <si>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</si>
  <si>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</si>
  <si>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</si>
  <si>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</si>
  <si>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</si>
  <si>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</si>
  <si>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</si>
  <si>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</si>
  <si>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</si>
  <si>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</si>
  <si>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</si>
  <si>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</si>
  <si>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</si>
  <si>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</si>
  <si>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</si>
  <si>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</si>
  <si>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</si>
  <si>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</si>
  <si>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</si>
  <si>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</si>
  <si>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</si>
  <si>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</si>
  <si>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</si>
  <si>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</si>
  <si>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</si>
  <si>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</si>
  <si>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</si>
  <si>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</si>
  <si>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</si>
  <si>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</si>
  <si>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</si>
  <si>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</si>
  <si>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</si>
  <si>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</si>
  <si>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</si>
  <si>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</si>
  <si>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</si>
  <si>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</si>
  <si>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</si>
  <si>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</si>
  <si>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</si>
  <si>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</si>
  <si>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</si>
  <si>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</si>
  <si>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</si>
  <si>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</si>
  <si>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</si>
  <si>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</si>
  <si>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</si>
  <si>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</si>
  <si>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</si>
  <si>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</si>
  <si>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</si>
  <si>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</si>
  <si>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</si>
  <si>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</si>
  <si>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</si>
  <si>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</si>
  <si>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</si>
  <si>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</si>
  <si>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</si>
  <si>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</si>
  <si>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</si>
  <si>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</si>
  <si>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</si>
  <si>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</si>
  <si>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</si>
  <si>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</si>
  <si>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</si>
  <si>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</si>
  <si>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</si>
  <si>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</si>
  <si>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</si>
  <si>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</si>
  <si>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</si>
  <si>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</si>
  <si>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</si>
  <si>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</si>
  <si>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</si>
  <si>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</si>
  <si>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</si>
  <si>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</si>
  <si>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</si>
  <si>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</si>
  <si>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</si>
  <si>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</si>
  <si>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</si>
  <si>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</si>
  <si>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</si>
  <si>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</si>
  <si>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</si>
  <si>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</si>
  <si>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</si>
  <si>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</si>
  <si>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</si>
  <si>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</si>
  <si>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</si>
  <si>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</si>
  <si>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</si>
  <si>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</si>
  <si>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</si>
  <si>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</si>
  <si>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</si>
  <si>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</si>
  <si>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</si>
  <si>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</si>
  <si>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</si>
  <si>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</si>
  <si>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</si>
  <si>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</si>
  <si>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</si>
  <si>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</si>
  <si>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</si>
  <si>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</si>
  <si>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</si>
  <si>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</si>
  <si>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</si>
  <si>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</si>
  <si>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</si>
  <si>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</si>
  <si>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</si>
  <si>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</si>
  <si>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</si>
  <si>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</si>
  <si>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</si>
  <si>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</si>
  <si>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</si>
  <si>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</si>
  <si>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</si>
  <si>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</si>
  <si>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</si>
  <si>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</si>
  <si>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</si>
  <si>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</si>
  <si>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</si>
  <si>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</si>
  <si>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</si>
  <si>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</si>
  <si>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</si>
  <si>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</si>
  <si>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</si>
  <si>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</si>
  <si>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</si>
  <si>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</si>
  <si>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</si>
  <si>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</si>
  <si>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</si>
  <si>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</si>
  <si>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</si>
  <si>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</si>
  <si>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</si>
  <si>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</si>
  <si>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</si>
  <si>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</si>
  <si>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</si>
  <si>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</si>
  <si>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</si>
  <si>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</si>
  <si>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</si>
  <si>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</si>
  <si>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</si>
  <si>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</si>
  <si>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</si>
  <si>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</si>
  <si>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</si>
  <si>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</si>
  <si>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</si>
  <si>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</si>
  <si>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</si>
  <si>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</si>
  <si>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</si>
  <si>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</si>
  <si>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</si>
  <si>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</si>
  <si>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</si>
  <si>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</si>
  <si>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</si>
  <si>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</si>
  <si>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</si>
  <si>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</si>
  <si>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</si>
  <si>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</si>
  <si>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</si>
  <si>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</si>
  <si>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</si>
  <si>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</si>
  <si>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</si>
  <si>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</si>
  <si>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</si>
  <si>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</si>
  <si>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</si>
  <si>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</si>
  <si>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</si>
  <si>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</si>
  <si>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</si>
  <si>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</si>
  <si>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</si>
  <si>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</si>
  <si>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</si>
  <si>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</si>
  <si>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</si>
  <si>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</si>
  <si>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</si>
  <si>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</si>
  <si>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</si>
  <si>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</si>
  <si>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</si>
  <si>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</si>
  <si>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</si>
  <si>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</si>
  <si>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</si>
  <si>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</si>
  <si>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</si>
  <si>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</si>
  <si>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</si>
  <si>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</si>
  <si>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</si>
  <si>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</si>
  <si>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</si>
  <si>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</si>
  <si>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</si>
  <si>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</si>
  <si>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</si>
  <si>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</si>
  <si>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</si>
  <si>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</si>
  <si>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</si>
  <si>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</si>
  <si>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</si>
  <si>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</si>
  <si>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</si>
  <si>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</si>
  <si>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</si>
  <si>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</si>
  <si>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</si>
  <si>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</si>
  <si>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</si>
  <si>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</si>
  <si>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</si>
  <si>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</si>
  <si>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</si>
  <si>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</si>
  <si>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</si>
  <si>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</si>
  <si>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</si>
  <si>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</si>
  <si>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</si>
  <si>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</si>
  <si>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</si>
  <si>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</si>
  <si>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</si>
  <si>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</si>
  <si>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</si>
  <si>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</si>
  <si>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</si>
  <si>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</si>
  <si>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</si>
  <si>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</si>
  <si>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</si>
  <si>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</si>
  <si>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</si>
  <si>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</si>
  <si>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</si>
  <si>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</si>
  <si>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</si>
  <si>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</si>
  <si>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</si>
  <si>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</si>
  <si>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</si>
  <si>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</si>
  <si>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</si>
  <si>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</si>
  <si>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</si>
  <si>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</si>
  <si>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</si>
  <si>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</si>
  <si>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</si>
  <si>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</si>
  <si>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</si>
  <si>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</si>
  <si>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</si>
  <si>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</si>
  <si>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</si>
  <si>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</si>
  <si>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</si>
  <si>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</si>
  <si>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</si>
  <si>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</si>
  <si>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</si>
  <si>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</si>
  <si>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</si>
  <si>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</si>
  <si>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</si>
  <si>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</si>
  <si>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</si>
  <si>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</si>
  <si>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</si>
  <si>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</si>
  <si>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</si>
  <si>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</si>
  <si>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</si>
  <si>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</si>
  <si>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</si>
  <si>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</si>
  <si>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</si>
  <si>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</si>
  <si>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</si>
  <si>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</si>
  <si>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</si>
  <si>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</si>
  <si>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</si>
  <si>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</si>
  <si>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</si>
  <si>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</si>
  <si>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</si>
  <si>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</si>
  <si>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</si>
  <si>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</si>
  <si>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</si>
  <si>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</si>
  <si>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</si>
  <si>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</si>
  <si>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</si>
  <si>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</si>
  <si>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</si>
  <si>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</si>
  <si>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</si>
  <si>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</si>
  <si>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</si>
  <si>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</si>
  <si>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</si>
  <si>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</si>
  <si>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</si>
  <si>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</si>
  <si>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</si>
  <si>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</si>
  <si>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</si>
  <si>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</si>
  <si>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</si>
  <si>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</si>
  <si>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</si>
  <si>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</si>
  <si>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</si>
  <si>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</si>
  <si>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</si>
  <si>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</si>
  <si>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</si>
  <si>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</si>
  <si>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</si>
  <si>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</si>
  <si>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</si>
  <si>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</si>
  <si>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</si>
  <si>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</si>
  <si>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</si>
  <si>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</si>
  <si>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</si>
  <si>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</si>
  <si>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</si>
  <si>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</si>
  <si>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</si>
  <si>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</si>
  <si>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</si>
  <si>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</si>
  <si>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</si>
  <si>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</si>
  <si>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</si>
  <si>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</si>
  <si>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</si>
  <si>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</si>
  <si>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</si>
  <si>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</si>
  <si>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</si>
  <si>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</si>
  <si>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</si>
  <si>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</si>
  <si>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</si>
  <si>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</si>
  <si>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</si>
  <si>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</si>
  <si>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</si>
  <si>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</si>
  <si>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</si>
  <si>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</si>
  <si>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</si>
  <si>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</si>
  <si>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</si>
  <si>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</si>
  <si>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</si>
  <si>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</si>
  <si>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</si>
  <si>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</si>
  <si>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</si>
  <si>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</si>
  <si>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</si>
  <si>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</si>
  <si>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</si>
  <si>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</si>
  <si>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</si>
  <si>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</si>
  <si>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</si>
  <si>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</si>
  <si>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</si>
  <si>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</si>
  <si>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</si>
  <si>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</si>
  <si>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</si>
  <si>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</si>
  <si>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</si>
  <si>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</si>
  <si>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</si>
  <si>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</si>
  <si>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</si>
  <si>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</si>
  <si>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</si>
  <si>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</si>
  <si>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</si>
  <si>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</si>
  <si>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</si>
  <si>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</si>
  <si>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</si>
  <si>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</si>
  <si>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</si>
  <si>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</si>
  <si>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</si>
  <si>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</si>
  <si>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</si>
  <si>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</si>
  <si>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</si>
  <si>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</si>
  <si>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</si>
  <si>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</si>
  <si>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</si>
  <si>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</si>
  <si>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</si>
  <si>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</si>
  <si>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</si>
  <si>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</si>
  <si>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</si>
  <si>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</si>
  <si>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</si>
  <si>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</si>
  <si>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</si>
  <si>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</si>
  <si>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</si>
  <si>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</si>
  <si>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</si>
  <si>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</si>
  <si>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</si>
  <si>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</si>
  <si>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</si>
  <si>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</si>
  <si>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</si>
  <si>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</si>
  <si>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</si>
  <si>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</si>
  <si>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</si>
  <si>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</si>
  <si>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</si>
  <si>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</si>
  <si>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</si>
  <si>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</si>
  <si>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</si>
  <si>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</si>
  <si>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</si>
  <si>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</si>
  <si>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</si>
  <si>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</si>
  <si>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</si>
  <si>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</si>
  <si>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</si>
  <si>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</si>
  <si>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</si>
  <si>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</si>
  <si>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</si>
  <si>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</si>
  <si>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</si>
  <si>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</si>
  <si>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</si>
  <si>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</si>
  <si>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</si>
  <si>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</si>
  <si>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</si>
  <si>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</si>
  <si>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</si>
  <si>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</si>
  <si>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</si>
  <si>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</si>
  <si>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</si>
  <si>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</si>
  <si>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</si>
  <si>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</si>
  <si>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</si>
  <si>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</si>
  <si>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</si>
  <si>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</si>
  <si>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</si>
  <si>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</si>
  <si>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</si>
  <si>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</si>
  <si>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</si>
  <si>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</si>
  <si>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</si>
  <si>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</si>
  <si>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</si>
  <si>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</si>
  <si>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</si>
  <si>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</si>
  <si>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</si>
  <si>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</si>
  <si>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</si>
  <si>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</si>
  <si>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</si>
  <si>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</si>
  <si>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</si>
  <si>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</si>
  <si>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</si>
  <si>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</si>
  <si>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</si>
  <si>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</si>
  <si>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</si>
  <si>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</si>
  <si>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</si>
  <si>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</si>
  <si>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</si>
  <si>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</si>
  <si>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</si>
  <si>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</si>
  <si>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</si>
  <si>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</si>
  <si>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</si>
  <si>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</si>
  <si>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</si>
  <si>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</si>
  <si>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</si>
  <si>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</si>
  <si>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</si>
  <si>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</si>
  <si>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</si>
  <si>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</si>
  <si>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</si>
  <si>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</si>
  <si>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</si>
  <si>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</si>
  <si>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</si>
  <si>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</si>
  <si>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</si>
  <si>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</si>
  <si>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</si>
  <si>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</si>
  <si>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</si>
  <si>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</si>
  <si>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</si>
  <si>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</si>
  <si>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</si>
  <si>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</si>
  <si>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</si>
  <si>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</si>
  <si>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</si>
  <si>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</si>
  <si>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</si>
  <si>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</si>
  <si>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</si>
  <si>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</si>
  <si>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</si>
  <si>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</si>
  <si>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</si>
  <si>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</si>
  <si>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</si>
  <si>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</si>
  <si>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</si>
  <si>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</si>
  <si>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</si>
  <si>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</si>
  <si>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</si>
  <si>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</si>
  <si>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</si>
  <si>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</si>
  <si>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</si>
  <si>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</si>
  <si>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</si>
  <si>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</si>
  <si>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</si>
  <si>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</si>
  <si>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</si>
  <si>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</si>
  <si>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</si>
  <si>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</si>
  <si>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</si>
  <si>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</si>
  <si>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</si>
  <si>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</si>
  <si>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</si>
  <si>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</si>
  <si>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</si>
  <si>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</si>
  <si>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</si>
  <si>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</si>
  <si>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</si>
  <si>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</si>
  <si>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</si>
  <si>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</si>
  <si>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</si>
  <si>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</si>
  <si>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</si>
  <si>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</si>
  <si>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</si>
  <si>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</si>
  <si>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</si>
  <si>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</si>
  <si>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</si>
  <si>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</si>
  <si>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</si>
  <si>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</si>
  <si>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</si>
  <si>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</si>
  <si>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</si>
  <si>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</si>
  <si>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</si>
  <si>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</si>
  <si>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</si>
  <si>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</si>
  <si>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</si>
  <si>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</si>
  <si>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</si>
  <si>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</si>
  <si>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</si>
  <si>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</si>
  <si>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</si>
  <si>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</si>
  <si>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</si>
  <si>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</si>
  <si>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</si>
  <si>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</si>
  <si>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</si>
  <si>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</si>
  <si>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</si>
  <si>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</si>
  <si>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</si>
  <si>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</si>
  <si>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</si>
  <si>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</si>
  <si>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</si>
  <si>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</si>
  <si>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</si>
  <si>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</si>
  <si>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</si>
  <si>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</si>
  <si>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</si>
  <si>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</si>
  <si>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</si>
  <si>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</si>
  <si>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</si>
  <si>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</si>
  <si>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</si>
  <si>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</si>
  <si>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</si>
  <si>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</si>
  <si>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</si>
  <si>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</si>
  <si>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</si>
  <si>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</si>
  <si>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</si>
  <si>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</si>
  <si>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</si>
  <si>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</si>
  <si>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</si>
  <si>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</si>
  <si>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</si>
  <si>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</si>
  <si>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</si>
  <si>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</si>
  <si>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</si>
  <si>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</si>
  <si>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</si>
  <si>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</si>
  <si>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</si>
  <si>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</si>
  <si>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</si>
  <si>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</si>
  <si>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</si>
  <si>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</si>
  <si>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</si>
  <si>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</si>
  <si>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</si>
  <si>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</si>
  <si>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</si>
  <si>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</si>
  <si>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</si>
  <si>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</si>
  <si>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</si>
  <si>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</si>
  <si>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</si>
  <si>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</si>
  <si>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</si>
  <si>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</si>
  <si>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</si>
  <si>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</si>
  <si>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</si>
  <si>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</si>
  <si>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</si>
  <si>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</si>
  <si>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</si>
  <si>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</si>
  <si>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</si>
  <si>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</si>
  <si>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</si>
  <si>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</si>
  <si>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</si>
  <si>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</si>
  <si>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</si>
  <si>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</si>
  <si>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</si>
  <si>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</si>
  <si>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</si>
  <si>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</si>
  <si>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</si>
  <si>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</si>
  <si>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</si>
  <si>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</si>
  <si>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</si>
  <si>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</si>
  <si>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</si>
  <si>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</si>
  <si>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</si>
  <si>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</si>
  <si>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</si>
  <si>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</si>
  <si>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</si>
  <si>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</si>
  <si>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</si>
  <si>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</si>
  <si>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</si>
  <si>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</si>
  <si>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</si>
  <si>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</si>
  <si>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</si>
  <si>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</si>
  <si>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</si>
  <si>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</si>
  <si>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</si>
  <si>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</si>
  <si>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</si>
  <si>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</si>
  <si>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</si>
  <si>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</si>
  <si>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</si>
  <si>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</si>
  <si>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</si>
  <si>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</si>
  <si>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</si>
  <si>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</si>
  <si>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</si>
  <si>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</si>
  <si>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</si>
  <si>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</si>
  <si>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</si>
  <si>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</si>
  <si>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</si>
  <si>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</si>
  <si>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</si>
  <si>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</si>
  <si>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</si>
  <si>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</si>
  <si>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</si>
  <si>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</si>
  <si>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</si>
  <si>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</si>
  <si>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</si>
  <si>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</si>
  <si>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</si>
  <si>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</si>
  <si>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</si>
  <si>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</si>
  <si>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</si>
  <si>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</si>
  <si>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</si>
  <si>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</si>
  <si>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</si>
  <si>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</si>
  <si>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</si>
  <si>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</si>
  <si>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</si>
  <si>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</si>
  <si>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</si>
  <si>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</si>
  <si>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</si>
  <si>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</si>
  <si>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</si>
  <si>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</si>
  <si>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</si>
  <si>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</si>
  <si>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</si>
  <si>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</si>
  <si>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</si>
  <si>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</si>
  <si>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</si>
  <si>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</si>
  <si>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</si>
  <si>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</si>
  <si>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</si>
  <si>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</si>
  <si>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</si>
  <si>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</si>
  <si>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</si>
  <si>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</si>
  <si>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</si>
  <si>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</si>
  <si>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</si>
  <si>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</si>
  <si>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</si>
  <si>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</si>
  <si>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</si>
  <si>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</si>
  <si>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</si>
  <si>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</si>
  <si>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</si>
  <si>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</si>
  <si>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</si>
  <si>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</si>
  <si>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</si>
  <si>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</si>
  <si>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</si>
  <si>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</si>
  <si>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</si>
  <si>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</si>
  <si>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</si>
  <si>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</si>
  <si>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</si>
  <si>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</si>
  <si>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</si>
  <si>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</si>
  <si>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</si>
  <si>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</si>
  <si>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</si>
  <si>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</si>
  <si>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</si>
  <si>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</si>
  <si>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</si>
  <si>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</si>
  <si>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</si>
  <si>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</si>
  <si>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</si>
  <si>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</si>
  <si>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</si>
  <si>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</si>
  <si>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</si>
  <si>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</si>
  <si>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</si>
  <si>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</si>
  <si>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</si>
  <si>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</si>
  <si>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</si>
  <si>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</si>
  <si>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</si>
  <si>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</si>
  <si>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</si>
  <si>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</si>
  <si>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</si>
  <si>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</si>
  <si>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</si>
  <si>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</si>
  <si>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</si>
  <si>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</si>
  <si>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</si>
  <si>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</si>
  <si>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</si>
  <si>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</si>
  <si>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</si>
  <si>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</si>
  <si>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</si>
  <si>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</si>
  <si>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</si>
  <si>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</si>
  <si>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</si>
  <si>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</si>
  <si>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</si>
  <si>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</si>
  <si>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</si>
  <si>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</si>
  <si>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</si>
  <si>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</si>
  <si>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</si>
  <si>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</si>
  <si>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</si>
  <si>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</si>
  <si>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</si>
  <si>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</si>
  <si>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</si>
  <si>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</si>
  <si>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</si>
  <si>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</si>
  <si>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</si>
  <si>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</si>
  <si>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</si>
  <si>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</si>
  <si>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</si>
  <si>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</si>
  <si>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</si>
  <si>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</si>
  <si>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</si>
  <si>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</si>
  <si>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</si>
  <si>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</si>
  <si>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</si>
  <si>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</si>
  <si>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</si>
  <si>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</si>
  <si>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</si>
  <si>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</si>
  <si>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</si>
  <si>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</si>
  <si>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</si>
  <si>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</si>
  <si>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</si>
  <si>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</si>
  <si>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</si>
  <si>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</si>
  <si>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</si>
  <si>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</si>
  <si>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</si>
  <si>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</si>
  <si>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</si>
  <si>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</si>
  <si>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</si>
  <si>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</si>
  <si>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</si>
  <si>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</si>
  <si>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</si>
  <si>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</si>
  <si>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</si>
  <si>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</si>
  <si>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</si>
  <si>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</si>
  <si>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</si>
  <si>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</si>
  <si>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</si>
  <si>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</si>
  <si>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</si>
  <si>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</si>
  <si>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</si>
  <si>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</si>
  <si>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</si>
  <si>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</si>
  <si>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</si>
  <si>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</si>
  <si>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</si>
  <si>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</si>
  <si>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</si>
  <si>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</si>
  <si>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</si>
  <si>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</si>
  <si>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</si>
  <si>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</si>
  <si>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</si>
  <si>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</si>
  <si>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</si>
  <si>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</si>
  <si>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</si>
  <si>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</si>
  <si>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</si>
  <si>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</si>
  <si>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</si>
  <si>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</si>
  <si>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</si>
  <si>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</si>
  <si>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</si>
  <si>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</si>
  <si>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</si>
  <si>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</si>
  <si>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</si>
  <si>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</si>
  <si>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</si>
  <si>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</si>
  <si>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</si>
  <si>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</si>
  <si>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</si>
  <si>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</si>
  <si>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</si>
  <si>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</si>
  <si>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</si>
  <si>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</si>
  <si>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</si>
  <si>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</si>
  <si>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</si>
  <si>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</si>
  <si>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</si>
  <si>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</si>
  <si>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</si>
  <si>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</si>
  <si>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</si>
  <si>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</si>
  <si>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</si>
  <si>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</si>
  <si>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</si>
  <si>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</si>
  <si>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</si>
  <si>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</si>
  <si>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</si>
  <si>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</si>
  <si>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</si>
  <si>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</si>
  <si>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</si>
  <si>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</si>
  <si>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</si>
  <si>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</si>
  <si>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</si>
  <si>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</si>
  <si>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</si>
  <si>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</si>
  <si>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</si>
  <si>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</si>
  <si>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</si>
  <si>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</si>
  <si>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</si>
  <si>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</si>
  <si>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</si>
  <si>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</si>
  <si>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</si>
  <si>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</si>
  <si>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</si>
  <si>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</si>
  <si>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</si>
  <si>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</si>
  <si>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</si>
  <si>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</si>
  <si>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</si>
  <si>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</si>
  <si>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</si>
  <si>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</si>
  <si>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</si>
  <si>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</si>
  <si>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</si>
  <si>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</si>
  <si>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</si>
  <si>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</si>
  <si>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</si>
  <si>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</si>
  <si>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</si>
  <si>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</si>
  <si>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</si>
  <si>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</si>
  <si>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</si>
  <si>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</si>
  <si>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</si>
  <si>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</si>
  <si>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</si>
  <si>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</si>
  <si>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</si>
  <si>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</si>
  <si>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</si>
  <si>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</si>
  <si>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</si>
  <si>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</si>
  <si>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</si>
  <si>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</si>
  <si>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</si>
  <si>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</si>
  <si>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</si>
  <si>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</si>
  <si>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</si>
  <si>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</si>
  <si>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</si>
  <si>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</si>
  <si>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</si>
  <si>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</si>
  <si>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</si>
  <si>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</si>
  <si>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</si>
  <si>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</si>
  <si>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</si>
  <si>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</si>
  <si>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</si>
  <si>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</si>
  <si>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</si>
  <si>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</si>
  <si>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</si>
  <si>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</si>
  <si>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</si>
  <si>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</si>
  <si>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</si>
  <si>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</si>
  <si>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</si>
  <si>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</si>
  <si>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</si>
  <si>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</si>
  <si>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</si>
  <si>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</si>
  <si>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</si>
  <si>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</si>
  <si>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</si>
  <si>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</si>
  <si>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</si>
  <si>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</si>
  <si>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</si>
  <si>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</si>
  <si>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</si>
  <si>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</si>
  <si>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</si>
  <si>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</si>
  <si>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</si>
  <si>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</si>
  <si>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</si>
  <si>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</si>
  <si>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</si>
  <si>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</si>
  <si>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</si>
  <si>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</si>
  <si>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</si>
  <si>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</si>
  <si>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</si>
  <si>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</si>
  <si>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</si>
  <si>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</si>
  <si>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</si>
  <si>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</si>
  <si>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</si>
  <si>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</si>
  <si>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</si>
  <si>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</si>
  <si>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</si>
  <si>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</si>
  <si>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</si>
  <si>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</si>
  <si>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</si>
  <si>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</si>
  <si>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</si>
  <si>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</si>
  <si>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</si>
  <si>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</si>
  <si>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</si>
  <si>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</si>
  <si>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</si>
  <si>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</si>
  <si>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</si>
  <si>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</si>
  <si>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</si>
  <si>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</si>
  <si>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</si>
  <si>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</si>
  <si>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</si>
  <si>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</si>
  <si>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</si>
  <si>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</si>
  <si>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</si>
  <si>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</si>
  <si>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</si>
  <si>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</si>
  <si>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</si>
  <si>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</si>
  <si>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</si>
  <si>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</si>
  <si>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</si>
  <si>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</si>
  <si>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</si>
  <si>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</si>
  <si>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</si>
  <si>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</si>
  <si>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</si>
  <si>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</si>
  <si>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</si>
  <si>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</si>
  <si>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</si>
  <si>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</si>
  <si>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</si>
  <si>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</si>
  <si>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</si>
  <si>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</si>
  <si>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</si>
  <si>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</si>
  <si>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</si>
  <si>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</si>
  <si>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</si>
  <si>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</si>
  <si>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</si>
  <si>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</si>
  <si>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</si>
  <si>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</si>
  <si>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</si>
  <si>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</si>
  <si>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</si>
  <si>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</si>
  <si>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</si>
  <si>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</si>
  <si>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</si>
  <si>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</si>
  <si>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</si>
  <si>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</si>
  <si>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</si>
  <si>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</si>
  <si>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</si>
  <si>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</si>
  <si>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</si>
  <si>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</si>
  <si>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</si>
  <si>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</si>
  <si>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</si>
  <si>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</si>
  <si>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</si>
  <si>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</si>
  <si>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</si>
  <si>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</si>
  <si>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</si>
  <si>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</si>
  <si>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</si>
  <si>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</si>
  <si>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</si>
  <si>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</si>
  <si>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</si>
  <si>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</si>
  <si>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</si>
  <si>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</si>
  <si>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</si>
  <si>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</si>
  <si>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</si>
  <si>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</si>
  <si>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</si>
  <si>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</si>
  <si>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</si>
  <si>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</si>
  <si>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</si>
  <si>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</si>
  <si>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</si>
  <si>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</si>
  <si>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</si>
  <si>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</si>
  <si>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</si>
  <si>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</si>
  <si>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</si>
  <si>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</si>
  <si>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</si>
  <si>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</si>
  <si>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</si>
  <si>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</si>
  <si>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</si>
  <si>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</si>
  <si>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</si>
  <si>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</si>
  <si>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</si>
  <si>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</si>
  <si>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</si>
  <si>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</si>
  <si>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</si>
  <si>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</si>
  <si>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</si>
  <si>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</si>
  <si>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</si>
  <si>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</si>
  <si>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</si>
  <si>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</si>
  <si>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</si>
  <si>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</si>
  <si>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</si>
  <si>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</si>
  <si>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</si>
  <si>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</si>
  <si>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</si>
  <si>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</si>
  <si>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</si>
  <si>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</si>
  <si>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</si>
  <si>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</si>
  <si>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</si>
  <si>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</si>
  <si>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</si>
  <si>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</si>
  <si>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</si>
  <si>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</si>
  <si>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</si>
  <si>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</si>
  <si>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</si>
  <si>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</si>
  <si>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</si>
  <si>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</si>
  <si>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</si>
  <si>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</si>
  <si>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</si>
  <si>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</si>
  <si>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</si>
  <si>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</si>
  <si>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</si>
  <si>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</si>
  <si>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</si>
  <si>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</si>
  <si>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</si>
  <si>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</si>
  <si>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</si>
  <si>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</si>
  <si>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</si>
  <si>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</si>
  <si>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</si>
  <si>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</si>
  <si>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</si>
  <si>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</si>
  <si>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</si>
  <si>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</si>
  <si>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</si>
  <si>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</si>
  <si>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</si>
  <si>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</si>
  <si>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</si>
  <si>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</si>
  <si>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</si>
  <si>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</si>
  <si>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</si>
  <si>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</si>
  <si>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</si>
  <si>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</si>
  <si>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</si>
  <si>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</si>
  <si>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</si>
  <si>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</si>
  <si>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</si>
  <si>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</si>
  <si>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</si>
  <si>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</si>
  <si>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</si>
  <si>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</si>
  <si>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</si>
  <si>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</si>
  <si>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</si>
  <si>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</si>
  <si>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</si>
  <si>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</si>
  <si>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</si>
  <si>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</si>
  <si>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</si>
  <si>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</si>
  <si>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</si>
  <si>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</si>
  <si>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</si>
  <si>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</si>
  <si>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</si>
  <si>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</si>
  <si>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</si>
  <si>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</si>
  <si>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</si>
  <si>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</si>
  <si>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</si>
  <si>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</si>
  <si>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</si>
  <si>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</si>
  <si>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</si>
  <si>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</si>
  <si>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</si>
  <si>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</si>
  <si>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</si>
  <si>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</si>
  <si>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</si>
  <si>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</si>
  <si>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</si>
  <si>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</si>
  <si>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</si>
  <si>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</si>
  <si>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</si>
  <si>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</si>
  <si>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</si>
  <si>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</si>
  <si>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</si>
  <si>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</si>
  <si>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</si>
  <si>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</si>
  <si>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</si>
  <si>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</si>
  <si>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</si>
  <si>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</si>
  <si>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</si>
  <si>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</si>
  <si>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</si>
  <si>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</si>
  <si>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</si>
  <si>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</si>
  <si>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</si>
  <si>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</si>
  <si>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</si>
  <si>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</si>
  <si>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</si>
  <si>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</si>
  <si>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</si>
  <si>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</si>
  <si>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</si>
  <si>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</si>
  <si>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</si>
  <si>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</si>
  <si>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</si>
  <si>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</si>
  <si>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</si>
  <si>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</si>
  <si>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</si>
  <si>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</si>
  <si>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</si>
  <si>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</si>
  <si>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</si>
  <si>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</si>
  <si>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</si>
  <si>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</si>
  <si>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</si>
  <si>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</si>
  <si>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</si>
  <si>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</si>
  <si>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</si>
  <si>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</si>
  <si>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</si>
  <si>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</si>
  <si>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</si>
  <si>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</si>
  <si>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</si>
  <si>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</si>
  <si>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</si>
  <si>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</si>
  <si>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</si>
  <si>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</si>
  <si>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</si>
  <si>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</si>
  <si>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</si>
  <si>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</si>
  <si>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</si>
  <si>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</si>
  <si>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</si>
  <si>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</si>
  <si>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</si>
  <si>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</si>
  <si>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</si>
  <si>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</si>
  <si>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</si>
  <si>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</si>
  <si>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</si>
  <si>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</si>
  <si>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</si>
  <si>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</si>
  <si>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</si>
  <si>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</si>
  <si>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</si>
  <si>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</si>
  <si>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</si>
  <si>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</si>
  <si>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</si>
  <si>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</si>
  <si>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</si>
  <si>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</si>
  <si>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</si>
  <si>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</si>
  <si>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</si>
  <si>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</si>
  <si>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</si>
  <si>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</si>
  <si>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</si>
  <si>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</si>
  <si>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</si>
  <si>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</si>
  <si>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</si>
  <si>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</si>
  <si>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</si>
  <si>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</si>
  <si>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</si>
  <si>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</si>
  <si>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</si>
  <si>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</si>
  <si>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</si>
  <si>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</si>
  <si>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</si>
  <si>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</si>
  <si>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</si>
  <si>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</si>
  <si>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</si>
  <si>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</si>
  <si>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</si>
  <si>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</si>
  <si>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</si>
  <si>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</si>
  <si>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</si>
  <si>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</si>
  <si>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</si>
  <si>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</si>
  <si>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</si>
  <si>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</si>
  <si>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</si>
  <si>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</si>
  <si>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</si>
  <si>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</si>
  <si>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</si>
  <si>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</si>
  <si>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</si>
  <si>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</si>
  <si>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</si>
  <si>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</si>
  <si>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</si>
  <si>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</si>
  <si>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</si>
  <si>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</si>
  <si>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</si>
  <si>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</si>
  <si>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</si>
  <si>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</si>
  <si>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</si>
  <si>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</si>
  <si>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</si>
  <si>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</si>
  <si>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</si>
  <si>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</si>
  <si>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</si>
  <si>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</si>
  <si>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</si>
  <si>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</si>
  <si>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</si>
  <si>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</si>
  <si>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</si>
  <si>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</si>
  <si>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</si>
  <si>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</si>
  <si>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</si>
  <si>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</si>
  <si>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</si>
  <si>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</si>
  <si>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</si>
  <si>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</si>
  <si>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</si>
  <si>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</si>
  <si>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</si>
  <si>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</si>
  <si>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</si>
  <si>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</si>
  <si>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</si>
  <si>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</si>
  <si>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</si>
  <si>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</si>
  <si>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</si>
  <si>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</si>
  <si>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</si>
  <si>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</si>
  <si>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</si>
  <si>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</si>
  <si>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</si>
  <si>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</si>
  <si>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</si>
  <si>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</si>
  <si>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</si>
  <si>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</si>
  <si>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</si>
  <si>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</si>
  <si>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</si>
  <si>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</si>
  <si>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</si>
  <si>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</si>
  <si>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</si>
  <si>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</si>
  <si>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</si>
  <si>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</si>
  <si>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</si>
  <si>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</si>
  <si>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</si>
  <si>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</si>
  <si>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</si>
  <si>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</si>
  <si>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</si>
  <si>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</si>
  <si>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</si>
  <si>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</si>
  <si>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</si>
  <si>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</si>
  <si>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</si>
  <si>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</si>
  <si>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</si>
  <si>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</si>
  <si>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</si>
  <si>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</si>
  <si>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</si>
  <si>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</si>
  <si>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</si>
  <si>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</si>
  <si>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</si>
  <si>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</si>
  <si>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</si>
  <si>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</si>
  <si>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</si>
  <si>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</si>
  <si>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</si>
  <si>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</si>
  <si>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</si>
  <si>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</si>
  <si>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</si>
  <si>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</si>
  <si>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</si>
  <si>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</si>
  <si>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</si>
  <si>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</si>
  <si>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</si>
  <si>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</si>
  <si>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</si>
  <si>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</si>
  <si>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</si>
  <si>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</si>
  <si>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</si>
  <si>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</si>
  <si>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</si>
  <si>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</si>
  <si>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</si>
  <si>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</si>
  <si>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</si>
  <si>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</si>
  <si>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</si>
  <si>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</si>
  <si>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</si>
  <si>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</si>
  <si>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</si>
  <si>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</si>
  <si>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</si>
  <si>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</si>
  <si>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</si>
  <si>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</si>
  <si>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</si>
  <si>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</si>
  <si>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</si>
  <si>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</si>
  <si>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</si>
  <si>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</si>
  <si>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</si>
  <si>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</si>
  <si>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</si>
  <si>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</si>
  <si>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</si>
  <si>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</si>
  <si>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</si>
  <si>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</si>
  <si>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</si>
  <si>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</si>
  <si>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</si>
  <si>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</si>
  <si>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</si>
  <si>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</si>
  <si>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</si>
  <si>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</si>
  <si>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</si>
  <si>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</si>
  <si>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</si>
  <si>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</si>
  <si>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</si>
  <si>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</si>
  <si>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</si>
  <si>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</si>
  <si>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</si>
  <si>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</si>
  <si>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</si>
  <si>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</si>
  <si>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</si>
  <si>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</si>
  <si>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</si>
  <si>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</si>
  <si>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</si>
  <si>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</si>
  <si>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</si>
  <si>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</si>
  <si>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</si>
  <si>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</si>
  <si>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</si>
  <si>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</si>
  <si>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</si>
  <si>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</si>
  <si>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</si>
  <si>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</si>
  <si>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</si>
  <si>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</si>
  <si>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</si>
  <si>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</si>
  <si>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</si>
  <si>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</si>
  <si>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</si>
  <si>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</si>
  <si>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</si>
  <si>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</si>
  <si>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</si>
  <si>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</si>
  <si>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</si>
  <si>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</si>
  <si>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</si>
  <si>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</si>
  <si>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</si>
  <si>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</si>
  <si>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</si>
  <si>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</si>
  <si>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</si>
  <si>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</si>
  <si>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</si>
  <si>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</si>
  <si>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</si>
  <si>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</si>
  <si>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</si>
  <si>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</si>
  <si>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</si>
  <si>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</si>
  <si>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</si>
  <si>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</si>
  <si>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</si>
  <si>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</si>
  <si>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</si>
  <si>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</si>
  <si>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</si>
  <si>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</si>
  <si>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</si>
  <si>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</si>
  <si>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</si>
  <si>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</si>
  <si>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</si>
  <si>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</si>
  <si>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</si>
  <si>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</si>
  <si>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</si>
  <si>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</si>
  <si>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</si>
  <si>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</si>
  <si>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</si>
  <si>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</si>
  <si>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</si>
  <si>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</si>
  <si>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</si>
  <si>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</si>
  <si>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</si>
  <si>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</si>
  <si>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</si>
  <si>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</si>
  <si>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</si>
  <si>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</si>
  <si>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</si>
  <si>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</si>
  <si>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</si>
  <si>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</si>
  <si>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</si>
  <si>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</si>
  <si>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</si>
  <si>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</si>
  <si>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</si>
  <si>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</si>
  <si>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</si>
  <si>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</si>
  <si>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</si>
  <si>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</si>
  <si>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</si>
  <si>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</si>
  <si>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</si>
  <si>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</si>
  <si>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</si>
  <si>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</si>
  <si>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</si>
  <si>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</si>
  <si>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</si>
  <si>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</si>
  <si>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</si>
  <si>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</si>
  <si>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</si>
  <si>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</si>
  <si>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</si>
  <si>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</si>
  <si>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</si>
  <si>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</si>
  <si>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</si>
  <si>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</si>
  <si>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</si>
  <si>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</si>
  <si>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</si>
  <si>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</si>
  <si>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</si>
  <si>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</si>
  <si>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</si>
  <si>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</si>
  <si>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</si>
  <si>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</si>
  <si>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</si>
  <si>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</si>
  <si>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</si>
  <si>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</si>
  <si>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</si>
  <si>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</si>
  <si>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</si>
  <si>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</si>
  <si>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</si>
  <si>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</si>
  <si>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</si>
  <si>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</si>
  <si>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</si>
  <si>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</si>
  <si>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</si>
  <si>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</si>
  <si>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</si>
  <si>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</si>
  <si>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</si>
  <si>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</si>
  <si>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</si>
  <si>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</si>
  <si>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</si>
  <si>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</si>
  <si>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</si>
  <si>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</si>
  <si>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</si>
  <si>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</si>
  <si>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</si>
  <si>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</si>
  <si>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</si>
  <si>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</si>
  <si>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</si>
  <si>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</si>
  <si>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</si>
  <si>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</si>
  <si>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</si>
  <si>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</si>
  <si>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</si>
  <si>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</si>
  <si>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</si>
  <si>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</si>
  <si>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</si>
  <si>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</si>
  <si>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</si>
  <si>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</si>
  <si>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</si>
  <si>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</si>
  <si>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</si>
  <si>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</si>
  <si>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</si>
  <si>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</si>
  <si>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</si>
  <si>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</si>
  <si>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</si>
  <si>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</si>
  <si>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</si>
  <si>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</si>
  <si>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</si>
  <si>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</si>
  <si>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</si>
  <si>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</si>
  <si>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</si>
  <si>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</si>
  <si>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</si>
  <si>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</si>
  <si>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</si>
  <si>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</si>
  <si>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</si>
  <si>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</si>
  <si>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</si>
  <si>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</si>
  <si>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</si>
  <si>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</si>
  <si>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</si>
  <si>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</si>
  <si>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</si>
  <si>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</si>
  <si>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</si>
  <si>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</si>
  <si>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</si>
  <si>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</si>
  <si>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</si>
  <si>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</si>
  <si>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</si>
  <si>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</si>
  <si>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</si>
  <si>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</si>
  <si>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</si>
  <si>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</si>
  <si>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</si>
  <si>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</si>
  <si>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</si>
  <si>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</si>
  <si>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</si>
  <si>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</si>
  <si>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</si>
  <si>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</si>
  <si>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</si>
  <si>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</si>
  <si>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</si>
  <si>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</si>
  <si>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</si>
  <si>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</si>
  <si>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</si>
  <si>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</si>
  <si>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</si>
  <si>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</si>
  <si>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</si>
  <si>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</si>
  <si>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</si>
  <si>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</si>
  <si>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</si>
  <si>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</si>
  <si>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</si>
  <si>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</si>
  <si>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</si>
  <si>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</si>
  <si>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</si>
  <si>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</si>
  <si>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</si>
  <si>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</si>
  <si>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</si>
  <si>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</si>
  <si>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</si>
  <si>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</si>
  <si>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</si>
  <si>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</si>
  <si>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</si>
  <si>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</si>
  <si>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</si>
  <si>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</si>
  <si>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</si>
  <si>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</si>
  <si>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</si>
  <si>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</si>
  <si>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</si>
  <si>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</si>
  <si>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</si>
  <si>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</si>
  <si>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</si>
  <si>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</si>
  <si>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</si>
  <si>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</si>
  <si>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</si>
  <si>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</si>
  <si>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</si>
  <si>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</si>
  <si>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</si>
  <si>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</si>
  <si>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</si>
  <si>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</si>
  <si>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</si>
  <si>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</si>
  <si>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</si>
  <si>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</si>
  <si>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</si>
  <si>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</si>
  <si>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</si>
  <si>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</si>
  <si>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</si>
  <si>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</si>
  <si>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</si>
  <si>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</si>
  <si>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</si>
  <si>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</si>
  <si>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</si>
  <si>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</si>
  <si>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</si>
  <si>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</si>
  <si>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</si>
  <si>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</si>
  <si>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</si>
  <si>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</si>
  <si>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</si>
  <si>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</si>
  <si>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</si>
  <si>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</si>
  <si>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</si>
  <si>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</si>
  <si>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</si>
  <si>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</si>
  <si>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</si>
  <si>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</si>
  <si>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</si>
  <si>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</si>
  <si>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</si>
  <si>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</si>
  <si>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</si>
  <si>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</si>
  <si>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</si>
  <si>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</si>
  <si>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</si>
  <si>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</si>
  <si>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</si>
  <si>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</si>
  <si>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</si>
  <si>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</si>
  <si>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</si>
  <si>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</si>
  <si>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</si>
  <si>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</si>
  <si>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</si>
  <si>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</si>
  <si>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</si>
  <si>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</si>
  <si>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</si>
  <si>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</si>
  <si>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</si>
  <si>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</si>
  <si>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</si>
  <si>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</si>
  <si>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</si>
  <si>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</si>
  <si>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</si>
  <si>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</si>
  <si>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</si>
  <si>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</si>
  <si>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</si>
  <si>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</si>
  <si>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</si>
  <si>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</si>
  <si>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</si>
  <si>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</si>
  <si>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</si>
  <si>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</si>
  <si>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</si>
  <si>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</si>
  <si>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</si>
  <si>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</si>
  <si>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</si>
  <si>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</si>
  <si>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</si>
  <si>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</si>
  <si>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</si>
  <si>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</si>
  <si>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</si>
  <si>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</si>
  <si>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</si>
  <si>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</si>
  <si>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</si>
  <si>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</si>
  <si>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</si>
  <si>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</si>
  <si>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</si>
  <si>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</si>
  <si>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</si>
  <si>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</si>
  <si>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</si>
  <si>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</si>
  <si>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</si>
  <si>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</si>
  <si>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</si>
  <si>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</si>
  <si>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</si>
  <si>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</si>
  <si>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</si>
  <si>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</si>
  <si>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</si>
  <si>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</si>
  <si>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</si>
  <si>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</si>
  <si>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</si>
  <si>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</si>
  <si>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</si>
  <si>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</si>
  <si>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</si>
  <si>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</si>
  <si>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</si>
  <si>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</si>
  <si>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</si>
  <si>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</si>
  <si>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</si>
  <si>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</si>
  <si>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</si>
  <si>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</si>
  <si>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</si>
  <si>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</si>
  <si>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</si>
  <si>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</si>
  <si>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</si>
  <si>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</si>
  <si>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</si>
  <si>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</si>
  <si>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</si>
  <si>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</si>
  <si>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</si>
  <si>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</si>
  <si>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</si>
  <si>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</si>
  <si>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</si>
  <si>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</si>
  <si>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</si>
  <si>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</si>
  <si>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</si>
  <si>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</si>
  <si>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</si>
  <si>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</si>
  <si>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</si>
  <si>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</si>
  <si>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</si>
  <si>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</si>
  <si>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</si>
  <si>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</si>
  <si>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</si>
  <si>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</si>
  <si>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</si>
  <si>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</si>
  <si>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</si>
  <si>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</si>
  <si>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</si>
  <si>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</si>
  <si>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</si>
  <si>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</si>
  <si>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</si>
  <si>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</si>
  <si>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</si>
  <si>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</si>
  <si>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</si>
  <si>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</si>
  <si>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</si>
  <si>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</si>
  <si>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</si>
  <si>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</si>
  <si>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</si>
  <si>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</si>
  <si>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</si>
  <si>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</si>
  <si>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</si>
  <si>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</si>
  <si>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</si>
  <si>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</si>
  <si>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</si>
  <si>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</si>
  <si>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</si>
  <si>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</si>
  <si>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</si>
  <si>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</si>
  <si>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</si>
  <si>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</si>
  <si>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</si>
  <si>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</si>
  <si>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</si>
  <si>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</si>
  <si>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</si>
  <si>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</si>
  <si>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</si>
  <si>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</si>
  <si>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</si>
  <si>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</si>
  <si>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</si>
  <si>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</si>
  <si>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</si>
  <si>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</si>
  <si>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</si>
  <si>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</si>
  <si>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</si>
  <si>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</si>
  <si>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</si>
  <si>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</si>
  <si>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</si>
  <si>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</si>
  <si>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</si>
  <si>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</si>
  <si>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</si>
  <si>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</si>
  <si>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</si>
  <si>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</si>
  <si>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</si>
  <si>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</si>
  <si>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</si>
  <si>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</si>
  <si>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</si>
  <si>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</si>
  <si>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</si>
  <si>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</si>
  <si>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</si>
  <si>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</si>
  <si>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</si>
  <si>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</si>
  <si>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</si>
  <si>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</si>
  <si>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</si>
  <si>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</si>
  <si>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</si>
  <si>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</si>
  <si>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</si>
  <si>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</si>
  <si>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</si>
  <si>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</si>
  <si>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</si>
  <si>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</si>
  <si>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</si>
  <si>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</si>
  <si>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</si>
  <si>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</si>
  <si>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</si>
  <si>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</si>
  <si>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</si>
  <si>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</si>
  <si>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</si>
  <si>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</si>
  <si>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</si>
  <si>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</si>
  <si>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</si>
  <si>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</si>
  <si>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</si>
  <si>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</si>
  <si>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</si>
  <si>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</si>
  <si>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</si>
  <si>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</si>
  <si>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</si>
  <si>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</si>
  <si>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</si>
  <si>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</si>
  <si>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</si>
  <si>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</si>
  <si>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</si>
  <si>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</si>
  <si>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</si>
  <si>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</si>
  <si>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</si>
  <si>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</si>
  <si>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</si>
  <si>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</si>
  <si>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</si>
  <si>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</si>
  <si>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</si>
  <si>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</si>
  <si>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</si>
  <si>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</si>
  <si>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</si>
  <si>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</si>
  <si>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</si>
  <si>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</si>
  <si>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</si>
  <si>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</si>
  <si>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</si>
  <si>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</si>
  <si>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</si>
  <si>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</si>
  <si>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</si>
  <si>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</si>
  <si>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</si>
  <si>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</si>
  <si>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</si>
  <si>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</si>
  <si>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</si>
  <si>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</si>
  <si>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</si>
  <si>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</si>
  <si>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</si>
  <si>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</si>
  <si>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</si>
  <si>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</si>
  <si>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</si>
  <si>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</si>
  <si>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</si>
  <si>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</si>
  <si>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</si>
  <si>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</si>
  <si>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</si>
  <si>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</si>
  <si>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</si>
  <si>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</si>
  <si>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</si>
  <si>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</si>
  <si>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</si>
  <si>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</si>
  <si>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</si>
  <si>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</si>
  <si>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</si>
  <si>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</si>
  <si>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</si>
  <si>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</si>
  <si>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</si>
  <si>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</si>
  <si>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</si>
  <si>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</si>
  <si>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</si>
  <si>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</si>
  <si>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</si>
  <si>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</si>
  <si>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</si>
  <si>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</si>
  <si>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</si>
  <si>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</si>
  <si>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</si>
  <si>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</si>
  <si>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</si>
  <si>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</si>
  <si>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</si>
  <si>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</si>
  <si>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</si>
  <si>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</si>
  <si>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</si>
  <si>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</si>
  <si>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</si>
  <si>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</si>
  <si>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</si>
  <si>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</si>
  <si>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</si>
  <si>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</si>
  <si>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</si>
  <si>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</si>
  <si>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</si>
  <si>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</si>
  <si>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</si>
  <si>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</si>
  <si>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</si>
  <si>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</si>
  <si>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</si>
  <si>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</si>
  <si>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</si>
  <si>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</si>
  <si>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</si>
  <si>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</si>
  <si>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</si>
  <si>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</si>
  <si>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</si>
  <si>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</si>
  <si>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</si>
  <si>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</si>
  <si>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</si>
  <si>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</si>
  <si>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</si>
  <si>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</si>
  <si>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</si>
  <si>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</si>
  <si>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</si>
  <si>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</si>
  <si>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</si>
  <si>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</si>
  <si>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</si>
  <si>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</si>
  <si>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</si>
  <si>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</si>
  <si>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</si>
  <si>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</si>
  <si>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</si>
  <si>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</si>
  <si>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</si>
  <si>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</si>
  <si>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</si>
  <si>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</si>
  <si>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</si>
  <si>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</si>
  <si>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</si>
  <si>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</si>
  <si>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</si>
  <si>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</si>
  <si>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</si>
  <si>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</si>
  <si>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</si>
  <si>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</si>
  <si>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</si>
  <si>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</si>
  <si>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</si>
  <si>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</si>
  <si>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</si>
  <si>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</si>
  <si>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</si>
  <si>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</si>
  <si>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</si>
  <si>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</si>
  <si>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</si>
  <si>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</si>
  <si>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</si>
  <si>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</si>
  <si>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</si>
  <si>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</si>
  <si>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</si>
  <si>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</si>
  <si>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</si>
  <si>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</si>
  <si>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</si>
  <si>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</si>
  <si>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</si>
  <si>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</si>
  <si>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</si>
  <si>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</si>
  <si>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</si>
  <si>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</si>
  <si>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</si>
  <si>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</si>
  <si>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</si>
  <si>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</si>
  <si>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</si>
  <si>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</si>
  <si>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</si>
  <si>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</si>
  <si>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</si>
  <si>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</si>
  <si>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</si>
  <si>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</si>
  <si>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</si>
  <si>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</si>
  <si>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</si>
  <si>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</si>
  <si>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</si>
  <si>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</si>
  <si>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</si>
  <si>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</si>
  <si>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</si>
  <si>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</si>
  <si>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</si>
  <si>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</si>
  <si>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</si>
  <si>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</si>
  <si>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</si>
  <si>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</si>
  <si>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</si>
  <si>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</si>
  <si>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</si>
  <si>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</si>
  <si>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</si>
  <si>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</si>
  <si>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</si>
  <si>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</si>
  <si>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</si>
  <si>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</si>
  <si>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</si>
  <si>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</si>
  <si>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</si>
  <si>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</si>
  <si>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</si>
  <si>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</si>
  <si>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</si>
  <si>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</si>
  <si>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</si>
  <si>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</si>
  <si>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</si>
  <si>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</si>
  <si>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</si>
  <si>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</si>
  <si>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</si>
  <si>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</si>
  <si>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</si>
  <si>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</si>
  <si>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</si>
  <si>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</si>
  <si>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</si>
  <si>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</si>
  <si>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</si>
  <si>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</si>
  <si>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</si>
  <si>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</si>
  <si>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</si>
  <si>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</si>
  <si>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</si>
  <si>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</si>
  <si>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</si>
  <si>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</si>
  <si>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</si>
  <si>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</si>
  <si>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</si>
  <si>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</si>
  <si>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</si>
  <si>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</si>
  <si>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</si>
  <si>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</si>
  <si>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</si>
  <si>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</si>
  <si>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</si>
  <si>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</si>
  <si>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</si>
  <si>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</si>
  <si>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</si>
  <si>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</si>
  <si>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</si>
  <si>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</si>
  <si>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</si>
  <si>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</si>
  <si>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</si>
  <si>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</si>
  <si>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</si>
  <si>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</si>
  <si>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</si>
  <si>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</si>
  <si>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</si>
  <si>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</si>
  <si>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</si>
  <si>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</si>
  <si>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</si>
  <si>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</si>
  <si>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</si>
  <si>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</si>
  <si>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</si>
  <si>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</si>
  <si>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</si>
  <si>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</si>
  <si>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</si>
  <si>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</si>
  <si>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</si>
  <si>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</si>
  <si>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</si>
  <si>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</si>
  <si>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</si>
  <si>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</si>
  <si>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</si>
  <si>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</si>
  <si>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</si>
  <si>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</si>
  <si>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</si>
  <si>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</si>
  <si>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</si>
  <si>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</si>
  <si>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</si>
  <si>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</si>
  <si>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</si>
  <si>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</si>
  <si>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</si>
  <si>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</si>
  <si>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</si>
  <si>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</si>
  <si>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</si>
  <si>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</si>
  <si>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</si>
  <si>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</si>
  <si>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</si>
  <si>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</si>
  <si>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</si>
  <si>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</si>
  <si>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</si>
  <si>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</si>
  <si>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</si>
  <si>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</si>
  <si>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</si>
  <si>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</si>
  <si>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</si>
  <si>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</si>
  <si>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</si>
  <si>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</si>
  <si>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</si>
  <si>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</si>
  <si>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</si>
  <si>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</si>
  <si>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</si>
  <si>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</si>
  <si>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</si>
  <si>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</si>
  <si>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</si>
  <si>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</si>
  <si>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</si>
  <si>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</si>
  <si>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</si>
  <si>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</si>
  <si>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</si>
  <si>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</si>
  <si>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</si>
  <si>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</si>
  <si>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</si>
  <si>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</si>
  <si>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</si>
  <si>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</si>
  <si>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</si>
  <si>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</si>
  <si>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</si>
  <si>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</si>
  <si>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</si>
  <si>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</si>
  <si>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</si>
  <si>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</si>
  <si>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</si>
  <si>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</si>
  <si>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</si>
  <si>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</si>
  <si>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</si>
  <si>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</si>
  <si>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</si>
  <si>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</si>
  <si>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</si>
  <si>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</si>
  <si>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</si>
  <si>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</si>
  <si>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</si>
  <si>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</si>
  <si>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</si>
  <si>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</si>
  <si>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</si>
  <si>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</si>
  <si>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</si>
  <si>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</si>
  <si>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</si>
  <si>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</si>
  <si>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</si>
  <si>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</si>
  <si>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</si>
  <si>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</si>
  <si>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</si>
  <si>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</si>
  <si>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</si>
  <si>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</si>
  <si>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</si>
  <si>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</si>
  <si>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</si>
  <si>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</si>
  <si>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</si>
  <si>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</si>
  <si>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</si>
  <si>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</si>
  <si>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</si>
  <si>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</si>
  <si>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</si>
  <si>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</si>
  <si>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</si>
  <si>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</si>
  <si>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</si>
  <si>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</si>
  <si>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</si>
  <si>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</si>
  <si>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</si>
  <si>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</si>
  <si>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</si>
  <si>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</si>
  <si>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</si>
  <si>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</si>
  <si>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</si>
  <si>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</si>
  <si>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</si>
  <si>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</si>
  <si>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</si>
  <si>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</si>
  <si>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</si>
  <si>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</si>
  <si>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</si>
  <si>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</si>
  <si>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</si>
  <si>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</si>
  <si>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</si>
  <si>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</si>
  <si>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</si>
  <si>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</si>
  <si>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</si>
  <si>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</si>
  <si>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</si>
  <si>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</si>
  <si>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</si>
  <si>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</si>
  <si>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</si>
  <si>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</si>
  <si>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</si>
  <si>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</si>
  <si>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</si>
  <si>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</si>
  <si>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</si>
  <si>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</si>
  <si>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</si>
  <si>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</si>
  <si>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</si>
  <si>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</si>
  <si>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</si>
  <si>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</si>
  <si>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</si>
  <si>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</si>
  <si>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</si>
  <si>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</si>
  <si>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</si>
  <si>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</si>
  <si>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</si>
  <si>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</si>
  <si>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</si>
  <si>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</si>
  <si>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</si>
  <si>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</si>
  <si>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</si>
  <si>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</si>
  <si>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</si>
  <si>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</si>
  <si>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</si>
  <si>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</si>
  <si>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</si>
  <si>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</si>
  <si>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</si>
  <si>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</si>
  <si>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</si>
  <si>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</si>
  <si>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</si>
  <si>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</si>
  <si>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</si>
  <si>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</si>
  <si>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</si>
  <si>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</si>
  <si>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</si>
  <si>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</si>
  <si>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</si>
  <si>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</si>
  <si>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</si>
  <si>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</si>
  <si>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</si>
  <si>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</si>
  <si>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</si>
  <si>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</si>
  <si>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</si>
  <si>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</si>
  <si>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</si>
  <si>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</si>
  <si>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</si>
  <si>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</si>
  <si>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</si>
  <si>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</si>
  <si>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</si>
  <si>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</si>
  <si>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</si>
  <si>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</si>
  <si>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</si>
  <si>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</si>
  <si>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</si>
  <si>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</si>
  <si>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</si>
  <si>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</si>
  <si>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</si>
  <si>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</si>
  <si>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</si>
  <si>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</si>
  <si>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</si>
  <si>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</si>
  <si>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</si>
  <si>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</si>
  <si>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</si>
  <si>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</si>
  <si>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</si>
  <si>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</si>
  <si>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</si>
  <si>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</si>
  <si>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</si>
  <si>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</si>
  <si>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</si>
  <si>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</si>
  <si>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</si>
  <si>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</si>
  <si>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</si>
  <si>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</si>
  <si>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</si>
  <si>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</si>
  <si>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</si>
  <si>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</si>
  <si>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</si>
  <si>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</si>
  <si>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</si>
  <si>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</si>
  <si>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</si>
  <si>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</si>
  <si>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</si>
  <si>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</si>
  <si>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</si>
  <si>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</si>
  <si>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</si>
  <si>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</si>
  <si>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</si>
  <si>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</si>
  <si>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</si>
  <si>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</si>
  <si>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</si>
  <si>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</si>
  <si>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</si>
  <si>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</si>
  <si>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</si>
  <si>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</si>
  <si>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</si>
  <si>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</si>
  <si>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</si>
  <si>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</si>
  <si>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</si>
  <si>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</si>
  <si>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</si>
  <si>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</si>
  <si>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</si>
  <si>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</si>
  <si>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</si>
  <si>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</si>
  <si>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</si>
  <si>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</si>
  <si>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</si>
  <si>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</si>
  <si>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</si>
  <si>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</si>
  <si>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</si>
  <si>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</si>
  <si>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</si>
  <si>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</si>
  <si>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</si>
  <si>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</si>
  <si>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</si>
  <si>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</si>
  <si>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</si>
  <si>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</si>
  <si>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</si>
  <si>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</si>
  <si>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</si>
  <si>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</si>
  <si>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</si>
  <si>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</si>
  <si>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</si>
  <si>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</si>
  <si>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</si>
  <si>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</si>
  <si>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</si>
  <si>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</si>
  <si>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</si>
  <si>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</si>
  <si>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</si>
  <si>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</si>
  <si>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</si>
  <si>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</si>
  <si>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</si>
  <si>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</si>
  <si>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</si>
  <si>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</si>
  <si>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</si>
  <si>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</si>
  <si>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</si>
  <si>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</si>
  <si>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</si>
  <si>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</si>
  <si>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</si>
  <si>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</si>
  <si>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</si>
  <si>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</si>
  <si>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</si>
  <si>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</si>
  <si>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</si>
  <si>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</si>
  <si>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</si>
  <si>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</si>
  <si>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</si>
  <si>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</si>
  <si>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</si>
  <si>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</si>
  <si>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</si>
  <si>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</si>
  <si>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</si>
  <si>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</si>
  <si>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</si>
  <si>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</si>
  <si>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</si>
  <si>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</si>
  <si>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</si>
  <si>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</si>
  <si>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</si>
  <si>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</si>
  <si>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</si>
  <si>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</si>
  <si>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</si>
  <si>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</si>
  <si>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</si>
  <si>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</si>
  <si>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</si>
  <si>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</si>
  <si>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</si>
  <si>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</si>
  <si>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</si>
  <si>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</si>
  <si>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</si>
  <si>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</si>
  <si>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</si>
  <si>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</si>
  <si>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</si>
  <si>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</si>
  <si>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</si>
  <si>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</si>
  <si>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</si>
  <si>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</si>
  <si>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</si>
  <si>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</si>
  <si>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</si>
  <si>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</si>
  <si>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</si>
  <si>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</si>
  <si>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</si>
  <si>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</si>
  <si>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</si>
  <si>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</si>
  <si>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</si>
  <si>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</si>
  <si>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</si>
  <si>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</si>
  <si>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</si>
  <si>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</si>
  <si>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</si>
  <si>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</si>
  <si>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</si>
  <si>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</si>
  <si>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</si>
  <si>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</si>
  <si>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</si>
  <si>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</si>
  <si>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</si>
  <si>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</si>
  <si>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</si>
  <si>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</si>
  <si>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</si>
  <si>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</si>
  <si>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</si>
  <si>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</si>
  <si>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</si>
  <si>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</si>
  <si>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</si>
  <si>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</si>
  <si>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</si>
  <si>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</si>
  <si>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</si>
  <si>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</si>
  <si>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</si>
  <si>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</si>
  <si>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</si>
  <si>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</si>
  <si>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</si>
  <si>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</si>
  <si>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</si>
  <si>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</si>
  <si>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</si>
  <si>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</si>
  <si>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</si>
  <si>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</si>
  <si>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</si>
  <si>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</si>
  <si>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</si>
  <si>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</si>
  <si>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</si>
  <si>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</si>
  <si>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</si>
  <si>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</si>
  <si>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</si>
  <si>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</si>
  <si>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</si>
  <si>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</si>
  <si>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</si>
  <si>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</si>
  <si>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</si>
  <si>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</si>
  <si>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</si>
  <si>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</si>
  <si>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</si>
  <si>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</si>
  <si>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</si>
  <si>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</si>
  <si>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</si>
  <si>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</si>
  <si>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</si>
  <si>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</si>
  <si>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</si>
  <si>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</si>
  <si>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</si>
  <si>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</si>
  <si>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</si>
  <si>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</si>
  <si>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</si>
  <si>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</si>
  <si>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</si>
  <si>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</si>
  <si>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</si>
  <si>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</si>
  <si>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</si>
  <si>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</si>
  <si>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</si>
  <si>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</si>
  <si>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</si>
  <si>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</si>
  <si>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</si>
  <si>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</si>
  <si>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</si>
  <si>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</si>
  <si>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</si>
  <si>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</si>
  <si>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</si>
  <si>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</si>
  <si>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</si>
  <si>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</si>
  <si>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</si>
  <si>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</si>
  <si>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</si>
  <si>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</si>
  <si>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</si>
  <si>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</si>
  <si>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</si>
  <si>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</si>
  <si>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</si>
  <si>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</si>
  <si>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</si>
  <si>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</si>
  <si>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</si>
  <si>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</si>
  <si>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</si>
  <si>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</si>
  <si>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</si>
  <si>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</si>
  <si>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</si>
  <si>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</si>
  <si>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</si>
  <si>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</si>
  <si>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</si>
  <si>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</si>
  <si>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</si>
  <si>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</si>
  <si>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</si>
  <si>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</si>
  <si>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</si>
  <si>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</si>
  <si>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</si>
  <si>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</si>
  <si>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</si>
  <si>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</si>
  <si>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</si>
  <si>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</si>
  <si>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</si>
  <si>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</si>
  <si>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</si>
  <si>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</si>
  <si>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</si>
  <si>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</si>
  <si>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</si>
  <si>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</si>
  <si>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</si>
  <si>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</si>
  <si>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</si>
  <si>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</si>
  <si>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</si>
  <si>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</si>
  <si>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</si>
  <si>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</si>
  <si>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</si>
  <si>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</si>
  <si>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</si>
  <si>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</si>
  <si>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</si>
  <si>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</si>
  <si>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</si>
  <si>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</si>
  <si>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</si>
  <si>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</si>
  <si>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</si>
  <si>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</si>
  <si>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</si>
  <si>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</si>
  <si>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</si>
  <si>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</si>
  <si>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</si>
  <si>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</si>
  <si>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</si>
  <si>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</si>
  <si>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</si>
  <si>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</si>
  <si>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</si>
  <si>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</si>
  <si>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</si>
  <si>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</si>
  <si>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</si>
  <si>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</si>
  <si>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</si>
  <si>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</si>
  <si>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</si>
  <si>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</si>
  <si>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</si>
  <si>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</si>
  <si>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</si>
  <si>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</si>
  <si>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</si>
  <si>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</si>
  <si>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</si>
  <si>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</si>
  <si>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</si>
  <si>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</si>
  <si>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</si>
  <si>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</si>
  <si>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</si>
  <si>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</si>
  <si>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</si>
  <si>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</si>
  <si>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</si>
  <si>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</si>
  <si>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</si>
  <si>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</si>
  <si>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</si>
  <si>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</si>
  <si>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</si>
  <si>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</si>
  <si>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</si>
  <si>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</si>
  <si>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</si>
  <si>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</si>
  <si>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</si>
  <si>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</si>
  <si>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</si>
  <si>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</si>
  <si>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</si>
  <si>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</si>
  <si>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</si>
  <si>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</si>
  <si>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</si>
  <si>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</si>
  <si>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</si>
  <si>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</si>
  <si>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</si>
  <si>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</si>
  <si>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</si>
  <si>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</si>
  <si>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</si>
  <si>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</si>
  <si>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</si>
  <si>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</si>
  <si>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</si>
  <si>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</si>
  <si>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</si>
  <si>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</si>
  <si>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</si>
  <si>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</si>
  <si>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</si>
  <si>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</si>
  <si>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</si>
  <si>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</si>
  <si>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</si>
  <si>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</si>
  <si>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</si>
  <si>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</si>
  <si>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</si>
  <si>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</si>
  <si>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</si>
  <si>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</si>
  <si>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</si>
  <si>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</si>
  <si>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</si>
  <si>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</si>
  <si>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</si>
  <si>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</si>
  <si>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</si>
  <si>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</si>
  <si>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</si>
  <si>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</si>
  <si>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</si>
  <si>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</si>
  <si>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</si>
  <si>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</si>
  <si>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</si>
  <si>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</si>
  <si>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</si>
  <si>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</si>
  <si>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</si>
  <si>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</si>
  <si>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</si>
  <si>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</si>
  <si>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</si>
  <si>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</si>
  <si>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</si>
  <si>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</si>
  <si>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</si>
  <si>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</si>
  <si>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</si>
  <si>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</si>
  <si>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</si>
  <si>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</si>
  <si>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</si>
  <si>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</si>
  <si>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</si>
  <si>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</si>
  <si>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</si>
  <si>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</si>
  <si>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</si>
  <si>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</si>
  <si>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</si>
  <si>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</si>
  <si>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</si>
  <si>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</si>
  <si>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</si>
  <si>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</si>
  <si>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</si>
  <si>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</si>
  <si>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</si>
  <si>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</si>
  <si>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</si>
  <si>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</si>
  <si>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</si>
  <si>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</si>
  <si>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</si>
  <si>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</si>
  <si>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</si>
  <si>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</si>
  <si>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</si>
  <si>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</si>
  <si>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</si>
  <si>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</si>
  <si>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</si>
  <si>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</si>
  <si>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</si>
  <si>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</si>
  <si>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</si>
  <si>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</si>
  <si>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</si>
  <si>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</si>
  <si>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</si>
  <si>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</si>
  <si>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</si>
  <si>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</si>
  <si>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</si>
  <si>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</si>
  <si>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</si>
  <si>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</si>
  <si>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</si>
  <si>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</si>
  <si>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</si>
  <si>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</si>
  <si>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</si>
  <si>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</si>
  <si>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</si>
  <si>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</si>
  <si>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</si>
  <si>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</si>
  <si>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</si>
  <si>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</si>
  <si>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</si>
  <si>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</si>
  <si>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</si>
  <si>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</si>
  <si>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</si>
  <si>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</si>
  <si>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</si>
  <si>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</si>
  <si>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</si>
  <si>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</si>
  <si>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</si>
  <si>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</si>
  <si>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</si>
  <si>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</si>
  <si>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</si>
  <si>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</si>
  <si>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</si>
  <si>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</si>
  <si>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</si>
  <si>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</si>
  <si>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</si>
  <si>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</si>
  <si>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</si>
  <si>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</si>
  <si>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</si>
  <si>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</si>
  <si>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</si>
  <si>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</si>
  <si>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</si>
  <si>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</si>
  <si>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</si>
  <si>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</si>
  <si>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</si>
  <si>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</si>
  <si>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</si>
  <si>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</si>
  <si>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</si>
  <si>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</si>
  <si>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</si>
  <si>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</si>
  <si>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</si>
  <si>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</si>
  <si>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</si>
  <si>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</si>
  <si>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</si>
  <si>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</si>
  <si>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</si>
  <si>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</si>
  <si>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</si>
  <si>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</si>
  <si>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</si>
  <si>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</si>
  <si>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</si>
  <si>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</si>
  <si>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</si>
  <si>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</si>
  <si>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</si>
  <si>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</si>
  <si>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</si>
  <si>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</si>
  <si>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</si>
  <si>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</si>
  <si>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</si>
  <si>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</si>
  <si>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</si>
  <si>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</si>
  <si>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</si>
  <si>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</si>
  <si>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</si>
  <si>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</si>
  <si>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</si>
  <si>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</si>
  <si>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</si>
  <si>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</si>
  <si>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</si>
  <si>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</si>
  <si>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</si>
  <si>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</si>
  <si>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</si>
  <si>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</si>
  <si>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</si>
  <si>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</si>
  <si>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</si>
  <si>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</si>
  <si>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</si>
  <si>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</si>
  <si>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</si>
  <si>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</si>
  <si>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</si>
  <si>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</si>
  <si>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</si>
  <si>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</si>
  <si>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</si>
  <si>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</si>
  <si>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</si>
  <si>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</si>
  <si>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</si>
  <si>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</si>
  <si>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</si>
  <si>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</si>
  <si>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</si>
  <si>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</si>
  <si>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</si>
  <si>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</si>
  <si>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</si>
  <si>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</si>
  <si>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</si>
  <si>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</si>
  <si>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</si>
  <si>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</si>
  <si>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</si>
  <si>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</si>
  <si>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</si>
  <si>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</si>
  <si>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</si>
  <si>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</si>
  <si>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</si>
  <si>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</si>
  <si>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</si>
  <si>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</si>
  <si>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</si>
  <si>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</si>
  <si>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</si>
  <si>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</si>
  <si>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</si>
  <si>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</si>
  <si>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</si>
  <si>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</si>
  <si>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</si>
  <si>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</si>
  <si>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</si>
  <si>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</si>
  <si>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</si>
  <si>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</si>
  <si>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</si>
  <si>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</si>
  <si>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</si>
  <si>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</si>
  <si>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</si>
  <si>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</si>
  <si>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</si>
  <si>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</si>
  <si>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</si>
  <si>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</si>
  <si>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</si>
  <si>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</si>
  <si>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</si>
  <si>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</si>
  <si>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</si>
  <si>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</si>
  <si>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</si>
  <si>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</si>
  <si>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</si>
  <si>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</si>
  <si>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</si>
  <si>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</si>
  <si>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</si>
  <si>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</si>
  <si>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</si>
  <si>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</si>
  <si>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</si>
  <si>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</si>
  <si>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</si>
  <si>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</si>
  <si>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</si>
  <si>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</si>
  <si>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</si>
  <si>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</si>
  <si>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</si>
  <si>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</si>
  <si>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</si>
  <si>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</si>
  <si>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</si>
  <si>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</si>
  <si>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</si>
  <si>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</si>
  <si>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</si>
  <si>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</si>
  <si>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</si>
  <si>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</si>
  <si>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</si>
  <si>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</si>
  <si>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</si>
  <si>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</si>
  <si>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</si>
  <si>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</si>
  <si>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</si>
  <si>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</si>
  <si>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</si>
  <si>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</si>
  <si>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</si>
  <si>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</si>
  <si>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</si>
  <si>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</si>
  <si>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</si>
  <si>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</si>
  <si>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</si>
  <si>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</si>
  <si>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</si>
  <si>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</si>
  <si>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</si>
  <si>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</si>
  <si>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</si>
  <si>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</si>
  <si>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</si>
  <si>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</si>
  <si>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</si>
  <si>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</si>
  <si>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</si>
  <si>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</si>
  <si>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</si>
  <si>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</si>
  <si>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</si>
  <si>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</si>
  <si>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</si>
  <si>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</si>
  <si>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</si>
  <si>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</si>
  <si>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</si>
  <si>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</si>
  <si>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</si>
  <si>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</si>
  <si>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</si>
  <si>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</si>
  <si>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</si>
  <si>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</si>
  <si>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</si>
  <si>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</si>
  <si>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</si>
  <si>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</si>
  <si>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</si>
  <si>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</si>
  <si>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</si>
  <si>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</si>
  <si>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</si>
  <si>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</si>
  <si>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</si>
  <si>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</si>
  <si>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</si>
  <si>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</si>
  <si>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</si>
  <si>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</si>
  <si>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</si>
  <si>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</si>
  <si>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</si>
  <si>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</si>
  <si>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</si>
  <si>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</si>
  <si>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</si>
  <si>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</si>
  <si>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</si>
  <si>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</si>
  <si>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</si>
  <si>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</si>
  <si>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</si>
  <si>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</si>
  <si>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</si>
  <si>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</si>
  <si>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</si>
  <si>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</si>
  <si>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</si>
  <si>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</si>
  <si>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</si>
  <si>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</si>
  <si>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</si>
  <si>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</si>
  <si>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</si>
  <si>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</si>
  <si>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</si>
  <si>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</si>
  <si>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</si>
  <si>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</si>
  <si>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</si>
  <si>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</si>
  <si>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</si>
  <si>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</si>
  <si>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</si>
  <si>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</si>
  <si>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</si>
  <si>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</si>
  <si>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</si>
  <si>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</si>
  <si>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</si>
  <si>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</si>
  <si>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</si>
  <si>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</si>
  <si>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</si>
  <si>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</si>
  <si>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</si>
  <si>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</si>
  <si>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</si>
  <si>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</si>
  <si>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</si>
  <si>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</si>
  <si>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</si>
  <si>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</si>
  <si>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</si>
  <si>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</si>
  <si>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</si>
  <si>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</si>
  <si>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</si>
  <si>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</si>
  <si>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</si>
  <si>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</si>
  <si>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</si>
  <si>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</si>
  <si>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</si>
  <si>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</si>
  <si>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</si>
  <si>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</si>
  <si>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</si>
  <si>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</si>
  <si>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</si>
  <si>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</si>
  <si>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</si>
  <si>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</si>
  <si>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</si>
  <si>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</si>
  <si>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</si>
  <si>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</si>
  <si>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</si>
  <si>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</si>
  <si>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</si>
  <si>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</si>
  <si>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</si>
  <si>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</si>
  <si>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</si>
  <si>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</si>
  <si>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</si>
  <si>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</si>
  <si>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</si>
  <si>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</si>
  <si>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</si>
  <si>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</si>
  <si>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</si>
  <si>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</si>
  <si>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</si>
  <si>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</si>
  <si>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</si>
  <si>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</si>
  <si>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</si>
  <si>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</si>
  <si>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</si>
  <si>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</si>
  <si>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</si>
  <si>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</si>
  <si>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</si>
  <si>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</si>
  <si>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</si>
  <si>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</si>
  <si>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</si>
  <si>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</si>
  <si>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</si>
  <si>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</si>
  <si>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</si>
  <si>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</si>
  <si>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</si>
  <si>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</si>
  <si>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</si>
  <si>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</si>
  <si>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</si>
  <si>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</si>
  <si>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</si>
  <si>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</si>
  <si>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</si>
  <si>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</si>
  <si>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</si>
  <si>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</si>
  <si>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</si>
  <si>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</si>
  <si>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</si>
  <si>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</si>
  <si>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</si>
  <si>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</si>
  <si>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</si>
  <si>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</si>
  <si>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</si>
  <si>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</si>
  <si>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</si>
  <si>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</si>
  <si>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</si>
  <si>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</si>
  <si>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</si>
  <si>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</si>
  <si>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</si>
  <si>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</si>
  <si>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</si>
  <si>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</si>
  <si>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</si>
  <si>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</si>
  <si>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</si>
  <si>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</si>
  <si>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</si>
  <si>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</si>
  <si>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</si>
  <si>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</si>
  <si>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</si>
  <si>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</si>
  <si>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</si>
  <si>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</si>
  <si>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</si>
  <si>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</si>
  <si>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</si>
  <si>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</si>
  <si>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</si>
  <si>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</si>
  <si>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</si>
  <si>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</si>
  <si>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</si>
  <si>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</si>
  <si>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</si>
  <si>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</si>
  <si>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</si>
  <si>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</si>
  <si>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</si>
  <si>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</si>
  <si>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</si>
  <si>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</si>
  <si>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</si>
  <si>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</si>
  <si>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</si>
  <si>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</si>
  <si>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</si>
  <si>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</si>
  <si>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</si>
  <si>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</si>
  <si>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</si>
  <si>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</si>
  <si>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</si>
  <si>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</si>
  <si>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</si>
  <si>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</si>
  <si>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</si>
  <si>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</si>
  <si>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</si>
  <si>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</si>
  <si>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</si>
  <si>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</si>
  <si>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</si>
  <si>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</si>
  <si>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</si>
  <si>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</si>
  <si>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</si>
  <si>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</si>
  <si>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</si>
  <si>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</si>
  <si>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</si>
  <si>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</si>
  <si>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</si>
  <si>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</si>
  <si>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</si>
  <si>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</si>
  <si>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</si>
  <si>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</si>
  <si>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</si>
  <si>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</si>
  <si>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</si>
  <si>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</si>
  <si>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</si>
  <si>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</si>
  <si>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</si>
  <si>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</si>
  <si>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</si>
  <si>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</si>
  <si>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</si>
  <si>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</si>
  <si>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</si>
  <si>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</si>
  <si>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</si>
  <si>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</si>
  <si>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</si>
  <si>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</si>
  <si>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</si>
  <si>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</si>
  <si>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</si>
  <si>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</si>
  <si>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</si>
  <si>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</si>
  <si>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</si>
  <si>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</si>
  <si>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</si>
  <si>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</si>
  <si>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</si>
  <si>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</si>
  <si>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</si>
  <si>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</si>
  <si>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</si>
  <si>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</si>
  <si>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</si>
  <si>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</si>
  <si>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</si>
  <si>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</si>
  <si>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</si>
  <si>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</si>
  <si>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</si>
  <si>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</si>
  <si>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</si>
  <si>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</si>
  <si>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</si>
  <si>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</si>
  <si>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</si>
  <si>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</si>
  <si>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</si>
  <si>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</si>
  <si>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</si>
  <si>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</si>
  <si>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</si>
  <si>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</si>
  <si>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</si>
  <si>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</si>
  <si>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</si>
  <si>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</si>
  <si>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</si>
  <si>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</si>
  <si>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</si>
  <si>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</si>
  <si>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</si>
  <si>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</si>
  <si>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</si>
  <si>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</si>
  <si>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</si>
  <si>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</si>
  <si>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</si>
  <si>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</si>
  <si>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</si>
  <si>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</si>
  <si>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</si>
  <si>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</si>
  <si>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</si>
  <si>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</si>
  <si>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</si>
  <si>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</si>
  <si>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</si>
  <si>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</si>
  <si>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</si>
  <si>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</si>
  <si>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</si>
  <si>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</si>
  <si>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</si>
  <si>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</si>
  <si>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</si>
  <si>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</si>
  <si>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</si>
  <si>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</si>
  <si>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</si>
  <si>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</si>
  <si>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</si>
  <si>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</si>
  <si>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</si>
  <si>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</si>
  <si>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</si>
  <si>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</si>
  <si>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</si>
  <si>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</si>
  <si>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</si>
  <si>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</si>
  <si>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</si>
  <si>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</si>
  <si>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</si>
  <si>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</si>
  <si>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</si>
  <si>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</si>
  <si>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</si>
  <si>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</si>
  <si>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</si>
  <si>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</si>
  <si>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</si>
  <si>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</si>
  <si>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</si>
  <si>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</si>
  <si>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</si>
  <si>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</si>
  <si>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</si>
  <si>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</si>
  <si>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</si>
  <si>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</si>
  <si>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</si>
  <si>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</si>
  <si>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</si>
  <si>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</si>
  <si>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</si>
  <si>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</si>
  <si>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</si>
  <si>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</si>
  <si>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</si>
  <si>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</si>
  <si>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</si>
  <si>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</si>
  <si>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</si>
  <si>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</si>
  <si>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</si>
  <si>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</si>
  <si>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</si>
  <si>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</si>
  <si>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</si>
  <si>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</si>
  <si>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</si>
  <si>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</si>
  <si>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</si>
  <si>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</si>
  <si>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</si>
  <si>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</si>
  <si>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</si>
  <si>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</si>
  <si>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</si>
  <si>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</si>
  <si>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</si>
  <si>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</si>
  <si>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</si>
  <si>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</si>
  <si>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</si>
  <si>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</si>
  <si>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</si>
  <si>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</si>
  <si>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</si>
  <si>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</si>
  <si>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</si>
  <si>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</si>
  <si>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</si>
  <si>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</si>
  <si>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</si>
  <si>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</si>
  <si>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</si>
  <si>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</si>
  <si>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</si>
  <si>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</si>
  <si>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</si>
  <si>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</si>
  <si>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</si>
  <si>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</si>
  <si>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</si>
  <si>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</si>
  <si>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</si>
  <si>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</si>
  <si>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</si>
  <si>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</si>
  <si>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</si>
  <si>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</si>
  <si>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</si>
  <si>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</si>
  <si>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</si>
  <si>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</si>
  <si>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</si>
  <si>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</si>
  <si>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</si>
  <si>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</si>
  <si>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</si>
  <si>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</si>
  <si>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</si>
  <si>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</si>
  <si>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</si>
  <si>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</si>
  <si>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</si>
  <si>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</si>
  <si>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</si>
  <si>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</si>
  <si>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</si>
  <si>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</si>
  <si>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</si>
  <si>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</si>
  <si>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</si>
  <si>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</si>
  <si>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</si>
  <si>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</si>
  <si>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</si>
  <si>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</si>
  <si>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</si>
  <si>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</si>
  <si>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</si>
  <si>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</si>
  <si>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</si>
  <si>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</si>
  <si>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</si>
  <si>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</si>
  <si>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</si>
  <si>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</si>
  <si>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</si>
  <si>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</si>
  <si>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</si>
  <si>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</si>
  <si>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</si>
  <si>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</si>
  <si>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</si>
  <si>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</si>
  <si>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</si>
  <si>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</si>
  <si>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</si>
  <si>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</si>
  <si>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</si>
  <si>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</si>
  <si>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</si>
  <si>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</si>
  <si>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</si>
  <si>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</si>
  <si>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</si>
  <si>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</si>
  <si>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</si>
  <si>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</si>
  <si>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</si>
  <si>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</si>
  <si>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</si>
  <si>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</si>
  <si>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</si>
  <si>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</si>
  <si>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</si>
  <si>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</si>
  <si>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</si>
  <si>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</si>
  <si>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</si>
  <si>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</si>
  <si>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</si>
  <si>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</si>
  <si>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</si>
  <si>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</si>
  <si>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</si>
  <si>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</si>
  <si>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</si>
  <si>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</si>
  <si>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</si>
  <si>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</si>
  <si>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</si>
  <si>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</si>
  <si>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</si>
  <si>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</si>
  <si>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</si>
  <si>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</si>
  <si>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</si>
  <si>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</si>
  <si>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</si>
  <si>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</si>
  <si>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</si>
  <si>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</si>
  <si>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</si>
  <si>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</si>
  <si>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</si>
  <si>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</si>
  <si>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</si>
  <si>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</si>
  <si>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</si>
  <si>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</si>
  <si>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</si>
  <si>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</si>
  <si>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</si>
  <si>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</si>
  <si>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</si>
  <si>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</si>
  <si>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</si>
  <si>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</si>
  <si>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</si>
  <si>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</si>
  <si>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</si>
  <si>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</si>
  <si>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</si>
  <si>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</si>
  <si>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</si>
  <si>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</si>
  <si>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</si>
  <si>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</si>
  <si>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</si>
  <si>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</si>
  <si>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</si>
  <si>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</si>
  <si>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</si>
  <si>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</si>
  <si>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</si>
  <si>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</si>
  <si>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</si>
  <si>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</si>
  <si>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</si>
  <si>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</si>
  <si>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</si>
  <si>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</si>
  <si>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</si>
  <si>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</si>
  <si>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</si>
  <si>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</si>
  <si>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</si>
  <si>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</si>
  <si>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</si>
  <si>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</si>
  <si>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</si>
  <si>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</si>
  <si>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</si>
  <si>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</si>
  <si>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</si>
  <si>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</si>
  <si>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</si>
  <si>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</si>
  <si>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</si>
  <si>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</si>
  <si>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</si>
  <si>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</si>
  <si>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</si>
  <si>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</si>
  <si>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</si>
  <si>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</si>
  <si>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</si>
  <si>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</si>
  <si>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</si>
  <si>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</si>
  <si>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</si>
  <si>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</si>
  <si>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</si>
  <si>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</si>
  <si>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</si>
  <si>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</si>
  <si>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</si>
  <si>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</si>
  <si>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</si>
  <si>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</si>
  <si>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</si>
  <si>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</si>
  <si>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</si>
  <si>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</si>
  <si>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</si>
  <si>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</si>
  <si>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</si>
  <si>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</si>
  <si>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</si>
  <si>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</si>
  <si>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</si>
  <si>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</si>
  <si>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</si>
  <si>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</si>
  <si>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</si>
  <si>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</si>
  <si>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</si>
  <si>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</si>
  <si>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</si>
  <si>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</si>
  <si>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</si>
  <si>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</si>
  <si>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</si>
  <si>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</si>
  <si>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</si>
  <si>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</si>
  <si>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</si>
  <si>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</si>
  <si>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</si>
  <si>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</si>
  <si>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</si>
  <si>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</si>
  <si>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</si>
  <si>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</si>
  <si>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</si>
  <si>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</si>
  <si>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</si>
  <si>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</si>
  <si>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</si>
  <si>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</si>
  <si>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</si>
  <si>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</si>
  <si>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</si>
  <si>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</si>
  <si>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</si>
  <si>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</si>
  <si>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</si>
  <si>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</si>
  <si>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</si>
  <si>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</si>
  <si>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</si>
  <si>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</si>
  <si>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</si>
  <si>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</si>
  <si>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</si>
  <si>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</si>
  <si>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</si>
  <si>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</si>
  <si>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</si>
  <si>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</si>
  <si>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</si>
  <si>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</si>
  <si>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</si>
  <si>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</si>
  <si>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</si>
  <si>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</si>
  <si>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</si>
  <si>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</si>
  <si>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</si>
  <si>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</si>
  <si>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</si>
  <si>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</si>
  <si>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</si>
  <si>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</si>
  <si>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</si>
  <si>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</si>
  <si>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</si>
  <si>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</si>
  <si>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</si>
  <si>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</si>
  <si>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</si>
  <si>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</si>
  <si>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</si>
  <si>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</si>
  <si>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</si>
  <si>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</si>
  <si>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</si>
  <si>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</si>
  <si>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</si>
  <si>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</si>
  <si>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</si>
  <si>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</si>
  <si>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</si>
  <si>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</si>
  <si>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</si>
  <si>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</si>
  <si>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</si>
  <si>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</si>
  <si>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</si>
  <si>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</si>
  <si>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</si>
  <si>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</si>
  <si>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</si>
  <si>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</si>
  <si>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</si>
  <si>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</si>
  <si>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</si>
  <si>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</si>
  <si>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</si>
  <si>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</si>
  <si>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</si>
  <si>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</si>
  <si>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</si>
  <si>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</si>
  <si>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</si>
  <si>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</si>
  <si>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</si>
  <si>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</si>
  <si>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</si>
  <si>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</si>
  <si>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</si>
  <si>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</si>
  <si>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</si>
  <si>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</si>
  <si>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</si>
  <si>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</si>
  <si>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</si>
  <si>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</si>
  <si>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</si>
  <si>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</si>
  <si>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</si>
  <si>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</si>
  <si>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</si>
  <si>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</si>
  <si>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</si>
  <si>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</si>
  <si>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</si>
  <si>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</si>
  <si>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</si>
  <si>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</si>
  <si>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</si>
  <si>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</si>
  <si>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</si>
  <si>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</si>
  <si>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</si>
  <si>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</si>
  <si>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</si>
  <si>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</si>
  <si>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</si>
  <si>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</si>
  <si>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</si>
  <si>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</si>
  <si>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</si>
  <si>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</si>
  <si>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</si>
  <si>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</si>
  <si>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</si>
  <si>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</si>
  <si>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</si>
  <si>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</si>
  <si>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</si>
  <si>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</si>
  <si>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</si>
  <si>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</si>
  <si>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</si>
  <si>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</si>
  <si>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</si>
  <si>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</si>
  <si>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</si>
  <si>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</si>
  <si>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</si>
  <si>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</si>
  <si>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</si>
  <si>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</si>
  <si>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</si>
  <si>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</si>
  <si>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</si>
  <si>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</si>
  <si>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</si>
  <si>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</si>
  <si>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</si>
  <si>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</si>
  <si>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</si>
  <si>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</si>
  <si>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</si>
  <si>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</si>
  <si>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</si>
  <si>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</si>
  <si>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</si>
  <si>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</si>
  <si>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</si>
  <si>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</si>
  <si>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</si>
  <si>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</si>
  <si>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</si>
  <si>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</si>
  <si>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</si>
  <si>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</si>
  <si>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</si>
  <si>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</si>
  <si>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</si>
  <si>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</si>
  <si>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</si>
  <si>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</si>
  <si>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</si>
  <si>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</si>
  <si>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</si>
  <si>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</si>
  <si>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</si>
  <si>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</si>
  <si>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</si>
  <si>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</si>
  <si>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</si>
  <si>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</si>
  <si>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</si>
  <si>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</si>
  <si>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</si>
  <si>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</si>
  <si>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</si>
  <si>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</si>
  <si>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</si>
  <si>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</si>
  <si>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</si>
  <si>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</si>
  <si>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</si>
  <si>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</si>
  <si>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</si>
  <si>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</si>
  <si>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</si>
  <si>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</si>
  <si>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</si>
  <si>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</si>
  <si>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</si>
  <si>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</si>
  <si>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</si>
  <si>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</si>
  <si>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</si>
  <si>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</si>
  <si>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</si>
  <si>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</si>
  <si>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</si>
  <si>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</si>
  <si>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</si>
  <si>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</si>
  <si>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</si>
  <si>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</si>
  <si>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</si>
  <si>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</si>
  <si>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</si>
  <si>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</si>
  <si>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</si>
  <si>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</si>
  <si>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</si>
  <si>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</si>
  <si>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</si>
  <si>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</si>
  <si>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</si>
  <si>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</si>
  <si>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</si>
  <si>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</si>
  <si>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</si>
  <si>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</si>
  <si>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</si>
  <si>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</si>
  <si>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</si>
  <si>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</si>
  <si>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</si>
  <si>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</si>
  <si>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</si>
  <si>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</si>
  <si>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</si>
  <si>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</si>
  <si>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</si>
  <si>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</si>
  <si>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</si>
  <si>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</si>
  <si>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</si>
  <si>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</si>
  <si>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</si>
  <si>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</si>
  <si>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</si>
  <si>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</si>
  <si>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</si>
  <si>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</si>
  <si>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</si>
  <si>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</si>
  <si>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</si>
  <si>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</si>
  <si>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</si>
  <si>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</si>
  <si>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</si>
  <si>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</si>
  <si>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</si>
  <si>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</si>
  <si>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</si>
  <si>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</si>
  <si>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</si>
  <si>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</si>
  <si>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</si>
  <si>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</si>
  <si>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</si>
  <si>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</si>
  <si>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</si>
  <si>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</si>
  <si>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</si>
  <si>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</si>
  <si>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</si>
  <si>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</si>
  <si>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</si>
  <si>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</si>
  <si>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</si>
  <si>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</si>
  <si>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</si>
  <si>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</si>
  <si>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</si>
  <si>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</si>
  <si>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</si>
  <si>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</si>
  <si>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</si>
  <si>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</si>
  <si>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</si>
  <si>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</si>
  <si>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</si>
  <si>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</si>
  <si>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</si>
  <si>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</si>
  <si>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</si>
  <si>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</si>
  <si>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</si>
  <si>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</si>
  <si>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</si>
  <si>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</si>
  <si>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</si>
  <si>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</si>
  <si>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</si>
  <si>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</si>
  <si>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</si>
  <si>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</si>
  <si>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</si>
  <si>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</si>
  <si>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</si>
  <si>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</si>
  <si>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</si>
  <si>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</si>
  <si>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</si>
  <si>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</si>
  <si>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</si>
  <si>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</si>
  <si>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</si>
  <si>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</si>
  <si>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</si>
  <si>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</si>
  <si>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</si>
  <si>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</si>
  <si>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</si>
  <si>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</si>
  <si>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</si>
  <si>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</si>
  <si>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</si>
  <si>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</si>
  <si>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</si>
  <si>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</si>
  <si>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</si>
  <si>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</si>
  <si>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</si>
  <si>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</si>
  <si>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</si>
  <si>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</si>
  <si>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</si>
  <si>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</si>
  <si>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</si>
  <si>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</si>
  <si>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</si>
  <si>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</si>
  <si>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</si>
  <si>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</si>
  <si>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</si>
  <si>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</si>
  <si>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</si>
  <si>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</si>
  <si>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</si>
  <si>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</si>
  <si>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</si>
  <si>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</si>
  <si>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</si>
  <si>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</si>
  <si>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</si>
  <si>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</si>
  <si>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</si>
  <si>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</si>
  <si>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</si>
  <si>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</si>
  <si>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</si>
  <si>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</si>
  <si>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</si>
  <si>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</si>
  <si>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</si>
  <si>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</si>
  <si>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</si>
  <si>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</si>
  <si>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</si>
  <si>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</si>
  <si>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</si>
  <si>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</si>
  <si>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</si>
  <si>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</si>
  <si>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</si>
  <si>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</si>
  <si>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</si>
  <si>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</si>
  <si>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</si>
  <si>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</si>
  <si>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</si>
  <si>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</si>
  <si>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</si>
  <si>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</si>
  <si>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</si>
  <si>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</si>
  <si>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</si>
  <si>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</si>
  <si>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</si>
  <si>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</si>
  <si>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</si>
  <si>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</si>
  <si>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</si>
  <si>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</si>
  <si>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</si>
  <si>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</si>
  <si>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</si>
  <si>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</si>
  <si>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</si>
  <si>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</si>
  <si>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</si>
  <si>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</si>
  <si>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</si>
  <si>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</si>
  <si>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</si>
  <si>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</si>
  <si>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</si>
  <si>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</si>
  <si>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</si>
  <si>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</si>
  <si>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</si>
  <si>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</si>
  <si>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</si>
  <si>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</si>
  <si>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</si>
  <si>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</si>
  <si>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</si>
  <si>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</si>
  <si>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</si>
  <si>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</si>
  <si>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</si>
  <si>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</si>
  <si>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</si>
  <si>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</si>
  <si>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</si>
  <si>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</si>
  <si>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</si>
  <si>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</si>
  <si>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</si>
  <si>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</si>
  <si>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</si>
  <si>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</si>
  <si>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</si>
  <si>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</si>
  <si>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</si>
  <si>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</si>
  <si>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</si>
  <si>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</si>
  <si>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</si>
  <si>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</si>
  <si>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</si>
  <si>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</si>
  <si>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</si>
  <si>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</si>
  <si>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</si>
  <si>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</si>
  <si>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</si>
  <si>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</si>
  <si>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</si>
  <si>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</si>
  <si>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</si>
  <si>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</si>
  <si>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</si>
  <si>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</si>
  <si>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</si>
  <si>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</si>
  <si>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</si>
  <si>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</si>
  <si>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</si>
  <si>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</si>
  <si>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</si>
  <si>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</si>
  <si>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</si>
  <si>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</si>
  <si>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</si>
  <si>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</si>
  <si>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</si>
  <si>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</si>
  <si>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</si>
  <si>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</si>
  <si>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</si>
  <si>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</si>
  <si>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</si>
  <si>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</si>
  <si>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</si>
  <si>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</si>
  <si>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</si>
  <si>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</si>
  <si>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</si>
  <si>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</si>
  <si>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</si>
  <si>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</si>
  <si>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</si>
  <si>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</si>
  <si>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</si>
  <si>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</si>
  <si>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</si>
  <si>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</si>
  <si>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</si>
  <si>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</si>
  <si>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</si>
  <si>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</si>
  <si>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</si>
  <si>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</si>
  <si>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</si>
  <si>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</si>
  <si>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</si>
  <si>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</si>
  <si>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</si>
  <si>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</si>
  <si>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</si>
  <si>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</si>
  <si>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</si>
  <si>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</si>
  <si>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</si>
  <si>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</si>
  <si>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</si>
  <si>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</si>
  <si>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</si>
  <si>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</si>
  <si>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</si>
  <si>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</si>
  <si>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</si>
  <si>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</si>
  <si>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</si>
  <si>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</si>
  <si>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</si>
  <si>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</si>
  <si>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</si>
  <si>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</si>
  <si>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</si>
  <si>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</si>
  <si>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</si>
  <si>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</si>
  <si>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</si>
  <si>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</si>
  <si>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</si>
  <si>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</si>
  <si>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</si>
  <si>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</si>
  <si>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</si>
  <si>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</si>
  <si>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</si>
  <si>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</si>
  <si>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</si>
  <si>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</si>
  <si>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</si>
  <si>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</si>
  <si>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</si>
  <si>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</si>
  <si>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</si>
  <si>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</si>
  <si>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</si>
  <si>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</si>
  <si>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</si>
  <si>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</si>
  <si>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</si>
  <si>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</si>
  <si>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</si>
  <si>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</si>
  <si>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</si>
  <si>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</si>
  <si>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</si>
  <si>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</si>
  <si>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</si>
  <si>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</si>
  <si>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</si>
  <si>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</si>
  <si>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</si>
  <si>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</si>
  <si>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</si>
  <si>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</si>
  <si>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</si>
  <si>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</si>
  <si>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</si>
  <si>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</si>
  <si>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</si>
  <si>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</si>
  <si>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</si>
  <si>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</si>
  <si>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</si>
  <si>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</si>
  <si>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</si>
  <si>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</si>
  <si>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</si>
  <si>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</si>
  <si>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</si>
  <si>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</si>
  <si>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</si>
  <si>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</si>
  <si>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</si>
  <si>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</si>
  <si>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</si>
  <si>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</si>
  <si>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</si>
  <si>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</si>
  <si>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</si>
  <si>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</si>
  <si>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</si>
  <si>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</si>
  <si>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</si>
  <si>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</si>
  <si>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</si>
  <si>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</si>
  <si>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</si>
  <si>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</si>
  <si>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</si>
  <si>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</si>
  <si>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</si>
  <si>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</si>
  <si>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</si>
  <si>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</si>
  <si>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</si>
  <si>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</si>
  <si>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</si>
  <si>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</si>
  <si>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</si>
  <si>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</si>
  <si>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</si>
  <si>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</si>
  <si>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</si>
  <si>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</si>
  <si>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</si>
  <si>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</si>
  <si>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</si>
  <si>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</si>
  <si>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</si>
  <si>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</si>
  <si>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</si>
  <si>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</si>
  <si>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</si>
  <si>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</si>
  <si>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</si>
  <si>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</si>
  <si>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</si>
  <si>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</si>
  <si>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</si>
  <si>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</si>
  <si>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</si>
  <si>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</si>
  <si>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</si>
  <si>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</si>
  <si>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</si>
  <si>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</si>
  <si>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</si>
  <si>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</si>
  <si>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</si>
  <si>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</si>
  <si>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</si>
  <si>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</si>
  <si>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</si>
  <si>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</si>
  <si>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</si>
  <si>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</si>
  <si>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</si>
  <si>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</si>
  <si>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</si>
  <si>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</si>
  <si>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</si>
  <si>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</si>
  <si>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</si>
  <si>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</si>
  <si>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</si>
  <si>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</si>
  <si>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</si>
  <si>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</si>
  <si>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</si>
  <si>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</si>
  <si>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</si>
  <si>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</si>
  <si>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</si>
  <si>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</si>
  <si>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</si>
  <si>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</si>
  <si>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</si>
  <si>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</si>
  <si>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</si>
  <si>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</si>
  <si>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</si>
  <si>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</si>
  <si>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</si>
  <si>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</si>
  <si>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</si>
  <si>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</si>
  <si>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</si>
  <si>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</si>
  <si>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</si>
  <si>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</si>
  <si>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</si>
  <si>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</si>
  <si>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</si>
  <si>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</si>
  <si>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</si>
  <si>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</si>
  <si>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</si>
  <si>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</si>
  <si>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</si>
  <si>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</si>
  <si>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</si>
  <si>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</si>
  <si>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</si>
  <si>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</si>
  <si>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</si>
  <si>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</si>
  <si>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</si>
  <si>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</si>
  <si>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</si>
  <si>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</si>
  <si>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</si>
  <si>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</si>
  <si>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</si>
  <si>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</si>
  <si>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</si>
  <si>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</si>
  <si>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</si>
  <si>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</si>
  <si>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</si>
  <si>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</si>
  <si>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</si>
  <si>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</si>
  <si>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</si>
  <si>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</si>
  <si>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</si>
  <si>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</si>
  <si>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</si>
  <si>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</si>
  <si>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</si>
  <si>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</si>
  <si>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</si>
  <si>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</si>
  <si>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</si>
  <si>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</si>
  <si>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</si>
  <si>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</si>
  <si>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</si>
  <si>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</si>
  <si>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</si>
  <si>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</si>
  <si>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</si>
  <si>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</si>
  <si>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</si>
  <si>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</si>
  <si>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</si>
  <si>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</si>
  <si>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</si>
  <si>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</si>
  <si>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</si>
  <si>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</si>
  <si>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</si>
  <si>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</si>
  <si>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</si>
  <si>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</si>
  <si>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</si>
  <si>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</si>
  <si>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</si>
  <si>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</si>
  <si>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</si>
  <si>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</si>
  <si>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</si>
  <si>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</si>
  <si>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</si>
  <si>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</si>
  <si>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</si>
  <si>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</si>
  <si>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</si>
  <si>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</si>
  <si>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</si>
  <si>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</si>
  <si>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</si>
  <si>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</si>
  <si>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</si>
  <si>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</si>
  <si>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</si>
  <si>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</si>
  <si>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</si>
  <si>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</si>
  <si>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</si>
  <si>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</si>
  <si>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</si>
  <si>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</si>
  <si>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</si>
  <si>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</si>
  <si>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</si>
  <si>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</si>
  <si>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</si>
  <si>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</si>
  <si>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</si>
  <si>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</si>
  <si>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</si>
  <si>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</si>
  <si>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</si>
  <si>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</si>
  <si>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</si>
  <si>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</si>
  <si>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</si>
  <si>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</si>
  <si>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</si>
  <si>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</si>
  <si>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</si>
  <si>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</si>
  <si>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</si>
  <si>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</si>
  <si>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</si>
  <si>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</si>
  <si>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</si>
  <si>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</si>
  <si>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</si>
  <si>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</si>
  <si>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</si>
  <si>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</si>
  <si>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</si>
  <si>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</si>
  <si>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</si>
  <si>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</si>
  <si>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</si>
  <si>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</si>
  <si>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</si>
  <si>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</si>
  <si>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</si>
  <si>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</si>
  <si>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</si>
  <si>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</si>
  <si>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</si>
  <si>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</si>
  <si>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</si>
  <si>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</si>
  <si>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</si>
  <si>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</si>
  <si>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</si>
  <si>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</si>
  <si>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</si>
  <si>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</si>
  <si>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</si>
  <si>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</si>
  <si>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</si>
  <si>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</si>
  <si>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</si>
  <si>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</si>
  <si>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</si>
  <si>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</si>
  <si>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</si>
  <si>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</si>
  <si>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</si>
  <si>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</si>
  <si>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</si>
  <si>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</si>
  <si>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</si>
  <si>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</si>
  <si>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</si>
  <si>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</si>
  <si>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</si>
  <si>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</si>
  <si>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</si>
  <si>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</si>
  <si>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</si>
  <si>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</si>
  <si>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</si>
  <si>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</si>
  <si>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</si>
  <si>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</si>
  <si>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</si>
  <si>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</si>
  <si>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</si>
  <si>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</si>
  <si>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</si>
  <si>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</si>
  <si>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</si>
  <si>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</si>
  <si>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</si>
  <si>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</si>
  <si>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</si>
  <si>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</si>
  <si>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</si>
  <si>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</si>
  <si>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</si>
  <si>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</si>
  <si>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</si>
  <si>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</si>
  <si>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</si>
  <si>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</si>
  <si>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</si>
  <si>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</si>
  <si>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</si>
  <si>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</si>
  <si>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</si>
  <si>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</si>
  <si>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</si>
  <si>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</si>
  <si>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</si>
  <si>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</si>
  <si>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</si>
  <si>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</si>
  <si>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</si>
  <si>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</si>
  <si>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</si>
  <si>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</si>
  <si>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</si>
  <si>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</si>
  <si>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</si>
  <si>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</si>
  <si>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</si>
  <si>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</si>
  <si>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</si>
  <si>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</si>
  <si>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</si>
  <si>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</si>
  <si>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</si>
  <si>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</si>
  <si>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</si>
  <si>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</si>
  <si>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</si>
  <si>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</si>
  <si>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</si>
  <si>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</si>
  <si>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</si>
  <si>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</si>
  <si>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</si>
  <si>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</si>
  <si>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</si>
  <si>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</si>
  <si>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</si>
  <si>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</si>
  <si>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</si>
  <si>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</si>
  <si>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</si>
  <si>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</si>
  <si>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</si>
  <si>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</si>
  <si>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</si>
  <si>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</si>
  <si>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</si>
  <si>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</si>
  <si>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</si>
  <si>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</si>
  <si>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</si>
  <si>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</si>
  <si>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</si>
  <si>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</si>
  <si>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</si>
  <si>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</si>
  <si>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</si>
  <si>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</si>
  <si>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</si>
  <si>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</si>
  <si>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</si>
  <si>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</si>
  <si>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</si>
  <si>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</si>
  <si>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</si>
  <si>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</si>
  <si>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</si>
  <si>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</si>
  <si>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</si>
  <si>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</si>
  <si>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</si>
  <si>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</si>
  <si>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</si>
  <si>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</si>
  <si>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</si>
  <si>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</si>
  <si>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</si>
  <si>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</si>
  <si>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</si>
  <si>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</si>
  <si>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</si>
  <si>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</si>
  <si>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</si>
  <si>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</si>
  <si>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</si>
  <si>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</si>
  <si>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</si>
  <si>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</si>
  <si>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</si>
  <si>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</si>
  <si>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</si>
  <si>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</si>
  <si>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</si>
  <si>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</si>
  <si>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</si>
  <si>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</si>
  <si>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</si>
  <si>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</si>
  <si>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</si>
  <si>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</si>
  <si>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</si>
  <si>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</si>
  <si>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</si>
  <si>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</si>
  <si>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</si>
  <si>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</si>
  <si>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</si>
  <si>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</si>
  <si>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</si>
  <si>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</si>
  <si>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</si>
  <si>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</si>
  <si>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</si>
  <si>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</si>
  <si>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</si>
  <si>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</si>
  <si>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</si>
  <si>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</si>
  <si>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</si>
  <si>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</si>
  <si>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</si>
  <si>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</si>
  <si>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</si>
  <si>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</si>
  <si>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</si>
  <si>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</si>
  <si>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</si>
  <si>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</si>
  <si>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</si>
  <si>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</si>
  <si>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</si>
  <si>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</si>
  <si>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</si>
  <si>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</si>
  <si>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</si>
  <si>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</si>
  <si>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</si>
  <si>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</si>
  <si>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</si>
  <si>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</si>
  <si>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</si>
  <si>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</si>
  <si>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</si>
  <si>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</si>
  <si>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</si>
  <si>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</si>
  <si>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</si>
  <si>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</si>
  <si>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</si>
  <si>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</si>
  <si>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</si>
  <si>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</si>
  <si>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</si>
  <si>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</si>
  <si>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</si>
  <si>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</si>
  <si>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</si>
  <si>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</si>
  <si>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</si>
  <si>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</si>
  <si>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</si>
  <si>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</si>
  <si>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</si>
  <si>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</si>
  <si>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</si>
  <si>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</si>
  <si>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</si>
  <si>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</si>
  <si>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</si>
  <si>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</si>
  <si>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</si>
  <si>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</si>
  <si>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</si>
  <si>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</si>
  <si>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</si>
  <si>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</si>
  <si>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</si>
  <si>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</si>
  <si>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</si>
  <si>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</si>
  <si>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</si>
  <si>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</si>
  <si>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</si>
  <si>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</si>
  <si>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</si>
  <si>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</si>
  <si>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</si>
  <si>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</si>
  <si>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</si>
  <si>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</si>
  <si>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</si>
  <si>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</si>
  <si>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</si>
  <si>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</si>
  <si>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</si>
  <si>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</si>
  <si>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</si>
  <si>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</si>
  <si>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</si>
  <si>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</si>
  <si>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</si>
  <si>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</si>
  <si>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</si>
  <si>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</si>
  <si>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</si>
  <si>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</si>
  <si>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</si>
  <si>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</si>
  <si>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</si>
  <si>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</si>
  <si>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</si>
  <si>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</si>
  <si>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</si>
  <si>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</si>
  <si>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</si>
  <si>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</si>
  <si>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</si>
  <si>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</si>
  <si>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</si>
  <si>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</si>
  <si>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</si>
  <si>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</si>
  <si>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</si>
  <si>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</si>
  <si>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</si>
  <si>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</si>
  <si>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</si>
  <si>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</si>
  <si>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</si>
  <si>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</si>
  <si>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</si>
  <si>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</si>
  <si>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</si>
  <si>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</si>
  <si>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</si>
  <si>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</si>
  <si>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</si>
  <si>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</si>
  <si>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</si>
  <si>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</si>
  <si>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</si>
  <si>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</si>
  <si>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</si>
  <si>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</si>
  <si>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</si>
  <si>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</si>
  <si>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</si>
  <si>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</si>
  <si>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</si>
  <si>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</si>
  <si>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</si>
  <si>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</si>
  <si>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</si>
  <si>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</si>
  <si>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</si>
  <si>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</si>
  <si>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</si>
  <si>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</si>
  <si>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</si>
  <si>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</si>
  <si>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</si>
  <si>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</si>
  <si>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</si>
  <si>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</si>
  <si>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</si>
  <si>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</si>
  <si>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</si>
  <si>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</si>
  <si>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</si>
  <si>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</si>
  <si>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</si>
  <si>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</si>
  <si>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</si>
  <si>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</si>
  <si>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</si>
  <si>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</si>
  <si>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</si>
  <si>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</si>
  <si>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</si>
  <si>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</si>
  <si>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</si>
  <si>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</si>
  <si>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</si>
  <si>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</si>
  <si>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</si>
  <si>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</si>
  <si>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</si>
  <si>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</si>
  <si>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</si>
  <si>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</si>
  <si>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</si>
  <si>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</si>
  <si>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</si>
  <si>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</si>
  <si>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</si>
  <si>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</si>
  <si>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</si>
  <si>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</si>
  <si>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</si>
  <si>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</si>
  <si>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</si>
  <si>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</si>
  <si>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</si>
  <si>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</si>
  <si>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</si>
  <si>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</si>
  <si>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</si>
  <si>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</si>
  <si>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</si>
  <si>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</si>
  <si>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</si>
  <si>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</si>
  <si>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</si>
  <si>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</si>
  <si>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</si>
  <si>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</si>
  <si>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</si>
  <si>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</si>
  <si>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</si>
  <si>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</si>
  <si>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</si>
  <si>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</si>
  <si>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</si>
  <si>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</si>
  <si>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</si>
  <si>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</si>
  <si>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</si>
  <si>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</si>
  <si>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</si>
  <si>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</si>
  <si>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</si>
  <si>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</si>
  <si>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</si>
  <si>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</si>
  <si>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</si>
  <si>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</si>
  <si>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</si>
  <si>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</si>
  <si>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</si>
  <si>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</si>
  <si>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</si>
  <si>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</si>
  <si>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</si>
  <si>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</si>
  <si>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</si>
  <si>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</si>
  <si>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</si>
  <si>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</si>
  <si>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</si>
  <si>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</si>
  <si>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</si>
  <si>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</si>
  <si>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</si>
  <si>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</si>
  <si>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</si>
  <si>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</si>
  <si>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</si>
  <si>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</si>
  <si>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</si>
  <si>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</si>
  <si>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</si>
  <si>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</si>
  <si>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</si>
  <si>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</si>
  <si>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</si>
  <si>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</si>
  <si>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</si>
  <si>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</si>
  <si>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</si>
  <si>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</si>
  <si>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</si>
  <si>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</si>
  <si>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</si>
  <si>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</si>
  <si>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</si>
  <si>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</si>
  <si>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</si>
  <si>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</si>
  <si>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</si>
  <si>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</si>
  <si>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</si>
  <si>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</si>
  <si>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</si>
  <si>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</si>
  <si>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</si>
  <si>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</si>
  <si>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</si>
  <si>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</si>
  <si>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</si>
  <si>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</si>
  <si>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</si>
  <si>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</si>
  <si>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</si>
  <si>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</si>
  <si>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</si>
  <si>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</si>
  <si>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</si>
  <si>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</si>
  <si>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</si>
  <si>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</si>
  <si>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</si>
  <si>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</si>
  <si>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</si>
  <si>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</si>
  <si>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</si>
  <si>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</si>
  <si>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</si>
  <si>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</si>
  <si>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</si>
  <si>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</si>
  <si>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</si>
  <si>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</si>
  <si>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</si>
  <si>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</si>
  <si>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</si>
  <si>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</si>
  <si>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</si>
  <si>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</si>
  <si>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</si>
  <si>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</si>
  <si>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</si>
  <si>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</si>
  <si>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</si>
  <si>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</si>
  <si>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</si>
  <si>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</si>
  <si>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</si>
  <si>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</si>
  <si>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</si>
  <si>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</si>
  <si>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</si>
  <si>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</si>
  <si>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</si>
  <si>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</si>
  <si>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</si>
  <si>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</si>
  <si>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</si>
  <si>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</si>
  <si>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</si>
  <si>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</si>
  <si>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</si>
  <si>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</si>
  <si>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</si>
  <si>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</si>
  <si>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</si>
  <si>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</si>
  <si>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</si>
  <si>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</si>
  <si>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</si>
  <si>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</si>
  <si>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</si>
  <si>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</si>
  <si>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</si>
  <si>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</si>
  <si>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</si>
  <si>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</si>
  <si>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</si>
  <si>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</si>
  <si>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</si>
  <si>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</si>
  <si>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</si>
  <si>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</si>
  <si>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</si>
  <si>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</si>
  <si>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</si>
  <si>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</si>
  <si>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</si>
  <si>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</si>
  <si>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</si>
  <si>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</si>
  <si>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</si>
  <si>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</si>
  <si>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</si>
  <si>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</si>
  <si>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</si>
  <si>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</si>
  <si>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</si>
  <si>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</si>
  <si>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</si>
  <si>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</si>
  <si>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</si>
  <si>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</si>
  <si>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</si>
  <si>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</si>
  <si>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</si>
  <si>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</si>
  <si>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</si>
  <si>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</si>
  <si>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</si>
  <si>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</si>
  <si>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</si>
  <si>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</si>
  <si>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</si>
  <si>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</si>
  <si>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</si>
  <si>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</si>
  <si>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</si>
  <si>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</si>
  <si>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</si>
  <si>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</si>
  <si>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</si>
  <si>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</si>
  <si>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</si>
  <si>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</si>
  <si>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</si>
  <si>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</si>
  <si>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</si>
  <si>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</si>
  <si>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</si>
  <si>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</si>
  <si>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</si>
  <si>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</si>
  <si>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</si>
  <si>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</si>
  <si>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</si>
  <si>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</si>
  <si>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</si>
  <si>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</si>
  <si>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</si>
  <si>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</si>
  <si>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</si>
  <si>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</si>
  <si>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</si>
  <si>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</si>
  <si>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</si>
  <si>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</si>
  <si>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</si>
  <si>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</si>
  <si>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</si>
  <si>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</si>
  <si>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</si>
  <si>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</si>
  <si>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</si>
  <si>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</si>
  <si>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</si>
  <si>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</si>
  <si>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</si>
  <si>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</si>
  <si>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</si>
  <si>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</si>
  <si>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</si>
  <si>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</si>
  <si>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</si>
  <si>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</si>
  <si>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</si>
  <si>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</si>
  <si>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</si>
  <si>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</si>
  <si>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</si>
  <si>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</si>
  <si>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</si>
  <si>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</si>
  <si>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</si>
  <si>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</si>
  <si>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</si>
  <si>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</si>
  <si>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</si>
  <si>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</si>
  <si>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</si>
  <si>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</si>
  <si>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</si>
  <si>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</si>
  <si>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</si>
  <si>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</si>
  <si>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</si>
  <si>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</si>
  <si>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</si>
  <si>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</si>
  <si>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</si>
  <si>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</si>
  <si>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</si>
  <si>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</si>
  <si>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</si>
  <si>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</si>
  <si>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</si>
  <si>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</si>
  <si>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</si>
  <si>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</si>
  <si>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</si>
  <si>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</si>
  <si>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</si>
  <si>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</si>
  <si>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</si>
  <si>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</si>
  <si>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</si>
  <si>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</si>
  <si>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</si>
  <si>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</si>
  <si>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</si>
  <si>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</si>
  <si>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</si>
  <si>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</si>
  <si>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</si>
  <si>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</si>
  <si>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</si>
  <si>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</si>
  <si>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</si>
  <si>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</si>
  <si>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</si>
  <si>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</si>
  <si>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</si>
  <si>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</si>
  <si>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</si>
  <si>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</si>
  <si>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</si>
  <si>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</si>
  <si>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</si>
  <si>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</si>
  <si>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</si>
  <si>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</si>
  <si>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</si>
  <si>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</si>
  <si>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</si>
  <si>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</si>
  <si>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</si>
  <si>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</si>
  <si>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</si>
  <si>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</si>
  <si>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</si>
  <si>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</si>
  <si>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</si>
  <si>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</si>
  <si>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</si>
  <si>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</si>
  <si>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</si>
  <si>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</si>
  <si>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</si>
  <si>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</si>
  <si>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</si>
  <si>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</si>
  <si>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</si>
  <si>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</si>
  <si>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</si>
  <si>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</si>
  <si>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</si>
  <si>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</si>
  <si>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</si>
  <si>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</si>
  <si>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</si>
  <si>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</si>
  <si>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</si>
  <si>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</si>
  <si>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</si>
  <si>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</si>
  <si>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</si>
  <si>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</si>
  <si>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</si>
  <si>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</si>
  <si>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</si>
  <si>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</si>
  <si>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</si>
  <si>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</si>
  <si>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</si>
  <si>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</si>
  <si>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</si>
  <si>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</si>
  <si>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</si>
  <si>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</si>
  <si>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</si>
  <si>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</si>
  <si>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</si>
  <si>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</si>
  <si>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</si>
  <si>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</si>
  <si>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</si>
  <si>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</si>
  <si>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</si>
  <si>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</si>
  <si>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</si>
  <si>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</si>
  <si>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</si>
  <si>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</si>
  <si>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</si>
  <si>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</si>
  <si>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</si>
  <si>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</si>
  <si>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</si>
  <si>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</si>
  <si>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</si>
  <si>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</si>
  <si>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</si>
  <si>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</si>
  <si>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</si>
  <si>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</si>
  <si>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</si>
  <si>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</si>
  <si>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</si>
  <si>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</si>
  <si>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</si>
  <si>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</si>
  <si>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</si>
  <si>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</si>
  <si>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</si>
  <si>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</si>
  <si>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</si>
  <si>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</si>
  <si>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</si>
  <si>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</si>
  <si>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</si>
  <si>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</si>
  <si>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</si>
  <si>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</si>
  <si>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</si>
  <si>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</si>
  <si>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</si>
  <si>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</si>
  <si>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</si>
  <si>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</si>
  <si>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</si>
  <si>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</si>
  <si>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</si>
  <si>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</si>
  <si>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</si>
  <si>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</si>
  <si>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</si>
  <si>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</si>
  <si>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</si>
  <si>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</si>
  <si>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</si>
  <si>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</si>
  <si>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</si>
  <si>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</si>
  <si>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</si>
  <si>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</si>
  <si>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</si>
  <si>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</si>
  <si>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</si>
  <si>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</si>
  <si>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</si>
  <si>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</si>
  <si>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</si>
  <si>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</si>
  <si>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</si>
  <si>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</si>
  <si>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</si>
  <si>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</si>
  <si>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</si>
  <si>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</si>
  <si>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</si>
  <si>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</si>
  <si>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</si>
  <si>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</si>
  <si>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</si>
  <si>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</si>
  <si>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</si>
  <si>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</si>
  <si>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</si>
  <si>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</si>
  <si>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</si>
  <si>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</si>
  <si>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</si>
  <si>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</si>
  <si>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</si>
  <si>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</si>
  <si>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</si>
  <si>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</si>
  <si>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</si>
  <si>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</si>
  <si>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</si>
  <si>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</si>
  <si>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</si>
  <si>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</si>
  <si>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</si>
  <si>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</si>
  <si>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</si>
  <si>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</si>
  <si>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</si>
  <si>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</si>
  <si>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</si>
  <si>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</si>
  <si>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</si>
  <si>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</si>
  <si>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</si>
  <si>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</si>
  <si>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</si>
  <si>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</si>
  <si>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</si>
  <si>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</si>
  <si>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</si>
  <si>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</si>
  <si>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</si>
  <si>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</si>
  <si>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</si>
  <si>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</si>
  <si>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</si>
  <si>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</si>
  <si>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</si>
  <si>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</si>
  <si>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</si>
  <si>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</si>
  <si>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</si>
  <si>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</si>
  <si>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</si>
  <si>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</si>
  <si>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</si>
  <si>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</si>
  <si>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</si>
  <si>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</si>
  <si>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</si>
  <si>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</si>
  <si>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</si>
  <si>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</si>
  <si>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</si>
  <si>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</si>
  <si>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</si>
  <si>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</si>
  <si>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</si>
  <si>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</si>
  <si>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</si>
  <si>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</si>
  <si>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</si>
  <si>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</si>
  <si>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</si>
  <si>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</si>
  <si>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</si>
  <si>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</si>
  <si>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</si>
  <si>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</si>
  <si>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</si>
  <si>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</si>
  <si>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</si>
  <si>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</si>
  <si>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</si>
  <si>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</si>
  <si>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</si>
  <si>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</si>
  <si>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</si>
  <si>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</si>
  <si>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</si>
  <si>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</si>
  <si>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</si>
  <si>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</si>
  <si>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</si>
  <si>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</si>
  <si>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</si>
  <si>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</si>
  <si>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</si>
  <si>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</si>
  <si>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</si>
  <si>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</si>
  <si>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</si>
  <si>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</si>
  <si>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</si>
  <si>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</si>
  <si>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</si>
  <si>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</si>
  <si>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</si>
  <si>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</si>
  <si>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</si>
  <si>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</si>
  <si>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</si>
  <si>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</si>
  <si>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</si>
  <si>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</si>
  <si>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</si>
  <si>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</si>
  <si>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</si>
  <si>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</si>
  <si>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</si>
  <si>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</si>
  <si>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</si>
  <si>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</si>
  <si>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</si>
  <si>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</si>
  <si>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</si>
  <si>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</si>
  <si>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</si>
  <si>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</si>
  <si>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</si>
  <si>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</si>
  <si>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</si>
  <si>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</si>
  <si>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</si>
  <si>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</si>
  <si>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</si>
  <si>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</si>
  <si>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</si>
  <si>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</si>
  <si>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</si>
  <si>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</si>
  <si>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</si>
  <si>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</si>
  <si>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</si>
  <si>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</si>
  <si>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</si>
  <si>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</si>
  <si>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</si>
  <si>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</si>
  <si>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</si>
  <si>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</si>
  <si>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</si>
  <si>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</si>
  <si>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</si>
  <si>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</si>
  <si>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</si>
  <si>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</si>
  <si>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</si>
  <si>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</si>
  <si>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</si>
  <si>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</si>
  <si>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</si>
  <si>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</si>
  <si>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</si>
  <si>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</si>
  <si>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</si>
  <si>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</si>
  <si>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</si>
  <si>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</si>
  <si>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</si>
  <si>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</si>
  <si>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</si>
  <si>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</si>
  <si>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</si>
  <si>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</si>
  <si>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</si>
  <si>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</si>
  <si>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</si>
  <si>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</si>
  <si>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</si>
  <si>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</si>
  <si>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</si>
  <si>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</si>
  <si>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</si>
  <si>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</si>
  <si>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</si>
  <si>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</si>
  <si>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</si>
  <si>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</si>
  <si>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</si>
  <si>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</si>
  <si>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</si>
  <si>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</si>
  <si>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</si>
  <si>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</si>
  <si>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</si>
  <si>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</si>
  <si>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</si>
  <si>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</si>
  <si>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</si>
  <si>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</si>
  <si>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</si>
  <si>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</si>
  <si>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</si>
  <si>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</si>
  <si>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</si>
  <si>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</si>
  <si>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</si>
  <si>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</si>
  <si>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</si>
  <si>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</si>
  <si>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</si>
  <si>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</si>
  <si>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</si>
  <si>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</si>
  <si>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</si>
  <si>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</si>
  <si>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</si>
  <si>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</si>
  <si>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</si>
  <si>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</si>
  <si>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</si>
  <si>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</si>
  <si>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</si>
  <si>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</si>
  <si>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</si>
  <si>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</si>
  <si>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</si>
  <si>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</si>
  <si>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</si>
  <si>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</si>
  <si>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</si>
  <si>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</si>
  <si>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</si>
  <si>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</si>
  <si>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</si>
  <si>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</si>
  <si>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</si>
  <si>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</si>
  <si>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</si>
  <si>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</si>
  <si>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</si>
  <si>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</si>
  <si>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</si>
  <si>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</si>
  <si>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</si>
  <si>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</si>
  <si>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</si>
  <si>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</si>
  <si>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</si>
  <si>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</si>
  <si>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</si>
  <si>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</si>
  <si>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</si>
  <si>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</si>
  <si>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</si>
  <si>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</si>
  <si>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</si>
  <si>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</si>
  <si>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</si>
  <si>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</si>
  <si>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</si>
  <si>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</si>
  <si>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</si>
  <si>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</si>
  <si>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</si>
  <si>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</si>
  <si>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</si>
  <si>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</si>
  <si>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</si>
  <si>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</si>
  <si>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</si>
  <si>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</si>
  <si>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</si>
  <si>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</si>
  <si>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</si>
  <si>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</si>
  <si>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</si>
  <si>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</si>
  <si>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</si>
  <si>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</si>
  <si>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</si>
  <si>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</si>
  <si>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</si>
  <si>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</si>
  <si>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</si>
  <si>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</si>
  <si>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</si>
  <si>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</si>
  <si>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</si>
  <si>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</si>
  <si>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</si>
  <si>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</si>
  <si>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</si>
  <si>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</si>
  <si>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</si>
  <si>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</si>
  <si>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</si>
  <si>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</si>
  <si>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</si>
  <si>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</si>
  <si>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</si>
  <si>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</si>
  <si>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</si>
  <si>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</si>
  <si>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</si>
  <si>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</si>
  <si>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</si>
  <si>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</si>
  <si>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</si>
  <si>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</si>
  <si>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</si>
  <si>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</si>
  <si>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</si>
  <si>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</si>
  <si>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</si>
  <si>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</si>
  <si>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</si>
  <si>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</si>
  <si>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</si>
  <si>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</si>
  <si>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</si>
  <si>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</si>
  <si>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</si>
  <si>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</si>
  <si>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</si>
  <si>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</si>
  <si>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</si>
  <si>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</si>
  <si>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</si>
  <si>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</si>
  <si>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</si>
  <si>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</si>
  <si>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</si>
  <si>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</si>
  <si>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</si>
  <si>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</si>
  <si>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</si>
  <si>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</si>
  <si>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</si>
  <si>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</si>
  <si>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</si>
  <si>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</si>
  <si>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</si>
  <si>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</si>
  <si>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</si>
  <si>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</si>
  <si>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</si>
  <si>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</si>
  <si>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</si>
  <si>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</si>
  <si>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</si>
  <si>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</si>
  <si>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</si>
  <si>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</si>
  <si>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</si>
  <si>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</si>
  <si>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</si>
  <si>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</si>
  <si>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</si>
  <si>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</si>
  <si>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</si>
  <si>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</si>
  <si>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</si>
  <si>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</si>
  <si>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</si>
  <si>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</si>
  <si>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</si>
  <si>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</si>
  <si>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</si>
  <si>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</si>
  <si>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</si>
  <si>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</si>
  <si>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</si>
  <si>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</si>
  <si>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</si>
  <si>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</si>
  <si>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</si>
  <si>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</si>
  <si>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</si>
  <si>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</si>
  <si>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</si>
  <si>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</si>
  <si>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</si>
  <si>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</si>
  <si>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</si>
  <si>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</si>
  <si>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</si>
  <si>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</si>
  <si>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</si>
  <si>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</si>
  <si>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</si>
  <si>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</si>
  <si>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</si>
  <si>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</si>
  <si>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</si>
  <si>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</si>
  <si>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</si>
  <si>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</si>
  <si>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</si>
  <si>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</si>
  <si>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</si>
  <si>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</si>
  <si>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</si>
  <si>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</si>
  <si>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</si>
  <si>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</si>
  <si>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</si>
  <si>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</si>
  <si>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</si>
  <si>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</si>
  <si>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</si>
  <si>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</si>
  <si>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</si>
  <si>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</si>
  <si>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</si>
  <si>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</si>
  <si>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</si>
  <si>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</si>
  <si>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</si>
  <si>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</si>
  <si>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</si>
  <si>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</si>
  <si>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</si>
  <si>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</si>
  <si>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</si>
  <si>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</si>
  <si>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</si>
  <si>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</si>
  <si>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</si>
  <si>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</si>
  <si>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</si>
  <si>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</si>
  <si>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</si>
  <si>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</si>
  <si>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</si>
  <si>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</si>
  <si>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</si>
  <si>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</si>
  <si>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</si>
  <si>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</si>
  <si>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</si>
  <si>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</si>
  <si>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</si>
  <si>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</si>
  <si>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</si>
  <si>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</si>
  <si>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</si>
  <si>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</si>
  <si>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</si>
  <si>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</si>
  <si>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</si>
  <si>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</si>
  <si>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</si>
  <si>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</si>
  <si>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</si>
  <si>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</si>
  <si>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</si>
  <si>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</si>
  <si>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</si>
  <si>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</si>
  <si>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</si>
  <si>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</si>
  <si>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</si>
  <si>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</si>
  <si>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</si>
  <si>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</si>
  <si>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</si>
  <si>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</si>
  <si>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</si>
  <si>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</si>
  <si>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</si>
  <si>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</si>
  <si>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</si>
  <si>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</si>
  <si>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</si>
  <si>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</si>
  <si>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</si>
  <si>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</si>
  <si>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</si>
  <si>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</si>
  <si>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</si>
  <si>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</si>
  <si>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</si>
  <si>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</si>
  <si>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</si>
  <si>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</si>
  <si>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</si>
  <si>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</si>
  <si>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</si>
  <si>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</si>
  <si>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</si>
  <si>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</si>
  <si>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</si>
  <si>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</si>
  <si>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</si>
  <si>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</si>
  <si>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</si>
  <si>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</si>
  <si>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</si>
  <si>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</si>
  <si>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</si>
  <si>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</si>
  <si>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</si>
  <si>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</si>
  <si>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</si>
  <si>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</si>
  <si>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</si>
  <si>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</si>
  <si>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</si>
  <si>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</si>
  <si>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</si>
  <si>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</si>
  <si>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</si>
  <si>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</si>
  <si>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</si>
  <si>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</si>
  <si>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</si>
  <si>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</si>
  <si>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</si>
  <si>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</si>
  <si>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</si>
  <si>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</si>
  <si>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</si>
  <si>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</si>
  <si>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</si>
  <si>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</si>
  <si>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</si>
  <si>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</si>
  <si>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</si>
  <si>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</si>
  <si>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</si>
  <si>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</si>
  <si>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</si>
  <si>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</si>
  <si>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</si>
  <si>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</si>
  <si>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</si>
  <si>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</si>
  <si>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</si>
  <si>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</si>
  <si>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</si>
  <si>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</si>
  <si>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</si>
  <si>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</si>
  <si>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</si>
  <si>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</si>
  <si>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</si>
  <si>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</si>
  <si>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</si>
  <si>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</si>
  <si>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</si>
  <si>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</si>
  <si>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</si>
  <si>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</si>
  <si>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</si>
  <si>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</si>
  <si>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</si>
  <si>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</si>
  <si>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</si>
  <si>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</si>
  <si>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</si>
  <si>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</si>
  <si>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</si>
  <si>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</si>
  <si>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</si>
  <si>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</si>
  <si>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</si>
  <si>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</si>
  <si>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</si>
  <si>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</si>
  <si>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</si>
  <si>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</si>
  <si>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</si>
  <si>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</si>
  <si>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</si>
  <si>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</si>
  <si>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</si>
  <si>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</si>
  <si>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</si>
  <si>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</si>
  <si>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</si>
  <si>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</si>
  <si>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</si>
  <si>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</si>
  <si>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</si>
  <si>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</si>
  <si>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</si>
  <si>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</si>
  <si>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</si>
  <si>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</si>
  <si>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</si>
  <si>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</si>
  <si>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</si>
  <si>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</si>
  <si>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</si>
  <si>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</si>
  <si>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</si>
  <si>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</si>
  <si>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</si>
  <si>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</si>
  <si>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</si>
  <si>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</si>
  <si>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</si>
  <si>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</si>
  <si>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</si>
  <si>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</si>
  <si>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</si>
  <si>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</si>
  <si>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</si>
  <si>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</si>
  <si>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</si>
  <si>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</si>
  <si>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</si>
  <si>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</si>
  <si>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</si>
  <si>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</si>
  <si>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</si>
  <si>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</si>
  <si>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</si>
  <si>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</si>
  <si>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</si>
  <si>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</si>
  <si>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</si>
  <si>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</si>
  <si>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</si>
  <si>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</si>
  <si>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</si>
  <si>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</si>
  <si>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</si>
  <si>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</si>
  <si>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</si>
  <si>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</si>
  <si>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</si>
  <si>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</si>
  <si>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</si>
  <si>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</si>
  <si>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</si>
  <si>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</si>
  <si>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</si>
  <si>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</si>
  <si>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</si>
  <si>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</si>
  <si>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</si>
  <si>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</si>
  <si>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</si>
  <si>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</si>
  <si>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</si>
  <si>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</si>
  <si>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</si>
  <si>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</si>
  <si>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</si>
  <si>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</si>
  <si>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</si>
  <si>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</si>
  <si>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</si>
  <si>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</si>
  <si>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</si>
  <si>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</si>
  <si>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</si>
  <si>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</si>
  <si>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</si>
  <si>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</si>
  <si>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</si>
  <si>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</si>
  <si>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</si>
  <si>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</si>
  <si>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</si>
  <si>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</si>
  <si>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</si>
  <si>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</si>
  <si>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</si>
  <si>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</si>
  <si>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</si>
  <si>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</si>
  <si>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</si>
  <si>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</si>
  <si>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</si>
  <si>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</si>
  <si>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</si>
  <si>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</si>
  <si>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</si>
  <si>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</si>
  <si>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</si>
  <si>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</si>
  <si>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</si>
  <si>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</si>
  <si>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</si>
  <si>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</si>
  <si>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</si>
  <si>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</si>
  <si>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</si>
  <si>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</si>
  <si>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</si>
  <si>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</si>
  <si>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</si>
  <si>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</si>
  <si>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</si>
  <si>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</si>
  <si>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</si>
  <si>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</si>
  <si>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</si>
  <si>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</si>
  <si>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</si>
  <si>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</si>
  <si>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</si>
  <si>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</si>
  <si>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</si>
  <si>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</si>
  <si>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</si>
  <si>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</si>
  <si>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</si>
  <si>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</si>
  <si>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</si>
  <si>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</si>
  <si>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</si>
  <si>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</si>
  <si>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</si>
  <si>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</si>
  <si>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</si>
  <si>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</si>
  <si>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</si>
  <si>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</si>
  <si>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</si>
  <si>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</si>
  <si>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</si>
  <si>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</si>
  <si>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</si>
  <si>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</si>
  <si>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</si>
  <si>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</si>
  <si>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</si>
  <si>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</si>
  <si>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</si>
  <si>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</si>
  <si>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</si>
  <si>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</si>
  <si>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</si>
  <si>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</si>
  <si>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</si>
  <si>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</si>
  <si>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</si>
  <si>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</si>
  <si>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</si>
  <si>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</si>
  <si>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</si>
  <si>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</si>
  <si>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</si>
  <si>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</si>
  <si>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</si>
  <si>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</si>
  <si>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</si>
  <si>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</si>
  <si>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</si>
  <si>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</si>
  <si>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</si>
  <si>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</si>
  <si>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</si>
  <si>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</si>
  <si>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</si>
  <si>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</si>
  <si>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</si>
  <si>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</si>
  <si>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</si>
  <si>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</si>
  <si>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</si>
  <si>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</si>
  <si>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</si>
  <si>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</si>
  <si>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</si>
  <si>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</si>
  <si>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</si>
  <si>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</si>
  <si>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</si>
  <si>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</si>
  <si>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</si>
  <si>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</si>
  <si>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</si>
  <si>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</si>
  <si>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</si>
  <si>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</si>
  <si>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</si>
  <si>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</si>
  <si>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</si>
  <si>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</si>
  <si>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</si>
  <si>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</si>
  <si>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</si>
  <si>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</si>
  <si>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</si>
  <si>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</si>
  <si>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</si>
  <si>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</si>
  <si>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</si>
  <si>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</si>
  <si>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</si>
  <si>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</si>
  <si>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</si>
  <si>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</si>
  <si>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</si>
  <si>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</si>
  <si>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</si>
  <si>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</si>
  <si>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</si>
  <si>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</si>
  <si>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</si>
  <si>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</si>
  <si>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</si>
  <si>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</si>
  <si>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</si>
  <si>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</si>
  <si>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</si>
  <si>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</si>
  <si>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</si>
  <si>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</si>
  <si>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</si>
  <si>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</si>
  <si>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</si>
  <si>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</si>
  <si>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</si>
  <si>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</si>
  <si>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</si>
  <si>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</si>
  <si>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</si>
  <si>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</si>
  <si>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</si>
  <si>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</si>
  <si>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</si>
  <si>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</si>
  <si>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</si>
  <si>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</si>
  <si>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</si>
  <si>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</si>
  <si>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</si>
  <si>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</si>
  <si>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</si>
  <si>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</si>
  <si>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</si>
  <si>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</si>
  <si>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</si>
  <si>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</si>
  <si>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</si>
  <si>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</si>
  <si>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</si>
  <si>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</si>
  <si>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</si>
  <si>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</si>
  <si>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</si>
  <si>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</si>
  <si>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</si>
  <si>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</si>
  <si>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</si>
  <si>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</si>
  <si>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</si>
  <si>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</si>
  <si>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</si>
  <si>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</si>
  <si>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</si>
  <si>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</si>
  <si>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</si>
  <si>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</si>
  <si>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</si>
  <si>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</si>
  <si>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</si>
  <si>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</si>
  <si>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</si>
  <si>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</si>
  <si>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</si>
  <si>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</si>
  <si>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</si>
  <si>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</si>
  <si>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</si>
  <si>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</si>
  <si>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</si>
  <si>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</si>
  <si>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</si>
  <si>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</si>
  <si>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</si>
  <si>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</si>
  <si>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</si>
  <si>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</si>
  <si>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</si>
  <si>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</si>
  <si>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</si>
  <si>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</si>
  <si>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</si>
  <si>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</si>
  <si>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</si>
  <si>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</si>
  <si>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</si>
  <si>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</si>
  <si>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</si>
  <si>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</si>
  <si>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</si>
  <si>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</si>
  <si>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</si>
  <si>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</si>
  <si>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</si>
  <si>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</si>
  <si>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</si>
  <si>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</si>
  <si>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</si>
  <si>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</si>
  <si>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</si>
  <si>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</si>
  <si>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</si>
  <si>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</si>
  <si>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</si>
  <si>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</si>
  <si>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</si>
  <si>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</si>
  <si>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</si>
  <si>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</si>
  <si>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</si>
  <si>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</si>
  <si>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</si>
  <si>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</si>
  <si>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</si>
  <si>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</si>
  <si>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</si>
  <si>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</si>
  <si>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</si>
  <si>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</si>
  <si>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</si>
  <si>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</si>
  <si>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</si>
  <si>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</si>
  <si>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</si>
  <si>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</si>
  <si>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</si>
  <si>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</si>
  <si>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</si>
  <si>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</si>
  <si>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</si>
  <si>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</si>
  <si>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</si>
  <si>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</si>
  <si>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</si>
  <si>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</si>
  <si>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</si>
  <si>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</si>
  <si>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</si>
  <si>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</si>
  <si>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</si>
  <si>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</si>
  <si>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</si>
  <si>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</si>
  <si>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</si>
  <si>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</si>
  <si>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</si>
  <si>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</si>
  <si>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</si>
  <si>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</si>
  <si>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</si>
  <si>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</si>
  <si>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</si>
  <si>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</si>
  <si>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</si>
  <si>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</si>
  <si>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</si>
  <si>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</si>
  <si>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</si>
  <si>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</si>
  <si>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</si>
  <si>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</si>
  <si>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</si>
  <si>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</si>
  <si>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</si>
  <si>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</si>
  <si>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</si>
  <si>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</si>
  <si>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</si>
  <si>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</si>
  <si>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</si>
  <si>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</si>
  <si>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</si>
  <si>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</si>
  <si>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</si>
  <si>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</si>
  <si>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</si>
  <si>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</si>
  <si>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</si>
  <si>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</si>
  <si>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</si>
  <si>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</si>
  <si>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</si>
  <si>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</si>
  <si>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</si>
  <si>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</si>
  <si>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</si>
  <si>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</si>
  <si>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</si>
  <si>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</si>
  <si>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</si>
  <si>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</si>
  <si>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</si>
  <si>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</si>
  <si>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</si>
  <si>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</si>
  <si>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</si>
  <si>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</si>
  <si>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</si>
  <si>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</si>
  <si>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</si>
  <si>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</si>
  <si>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</si>
  <si>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</si>
  <si>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</si>
  <si>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</si>
  <si>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</si>
  <si>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</si>
  <si>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</si>
  <si>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</si>
  <si>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</si>
  <si>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</si>
  <si>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</si>
  <si>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</si>
  <si>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</si>
  <si>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</si>
  <si>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</si>
  <si>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</si>
  <si>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</si>
  <si>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</si>
  <si>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</si>
  <si>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</si>
  <si>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</si>
  <si>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</si>
  <si>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</si>
  <si>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</si>
  <si>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</si>
  <si>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</si>
  <si>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</si>
  <si>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</si>
  <si>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</si>
  <si>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</si>
  <si>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</si>
  <si>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</si>
  <si>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</si>
  <si>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</si>
  <si>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</si>
  <si>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</si>
  <si>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</si>
  <si>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</si>
  <si>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</si>
  <si>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</si>
  <si>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</si>
  <si>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</si>
  <si>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</si>
  <si>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</si>
  <si>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</si>
  <si>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</si>
  <si>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</si>
  <si>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</si>
  <si>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</si>
  <si>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</si>
  <si>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</si>
  <si>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</si>
  <si>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</si>
  <si>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</si>
  <si>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</si>
  <si>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</si>
  <si>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</si>
  <si>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</si>
  <si>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</si>
  <si>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</si>
  <si>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</si>
  <si>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</si>
  <si>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</si>
  <si>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</si>
  <si>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</si>
  <si>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</si>
  <si>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</si>
  <si>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</si>
  <si>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</si>
  <si>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</si>
  <si>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</si>
  <si>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</si>
  <si>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</si>
  <si>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</si>
  <si>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</si>
  <si>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</si>
  <si>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</si>
  <si>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</si>
  <si>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</si>
  <si>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</si>
  <si>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</si>
  <si>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</si>
  <si>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</si>
  <si>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</si>
  <si>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</si>
  <si>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</si>
  <si>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</si>
  <si>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</si>
  <si>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</si>
  <si>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</si>
  <si>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</si>
  <si>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</si>
  <si>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</si>
  <si>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</si>
  <si>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</si>
  <si>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</si>
  <si>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</si>
  <si>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</si>
  <si>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</si>
  <si>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</si>
  <si>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</si>
  <si>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</si>
  <si>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</si>
  <si>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</si>
  <si>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</si>
  <si>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</si>
  <si>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</si>
  <si>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</si>
  <si>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</si>
  <si>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</si>
  <si>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</si>
  <si>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</si>
  <si>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</si>
  <si>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</si>
  <si>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</si>
  <si>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</si>
  <si>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</si>
  <si>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</si>
  <si>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</si>
  <si>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</si>
  <si>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</si>
  <si>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</si>
  <si>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</si>
  <si>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</si>
  <si>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</si>
  <si>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</si>
  <si>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</si>
  <si>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</si>
  <si>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</si>
  <si>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</si>
  <si>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</si>
  <si>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</si>
  <si>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</si>
  <si>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</si>
  <si>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</si>
  <si>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</si>
  <si>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</si>
  <si>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</si>
  <si>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</si>
  <si>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</si>
  <si>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</si>
  <si>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</si>
  <si>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</si>
  <si>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</si>
  <si>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</si>
  <si>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</si>
  <si>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</si>
  <si>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</si>
  <si>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</si>
  <si>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</si>
  <si>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</si>
  <si>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</si>
  <si>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</si>
  <si>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</si>
  <si>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</si>
  <si>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</si>
  <si>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</si>
  <si>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</si>
  <si>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</si>
  <si>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</si>
  <si>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</si>
  <si>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</si>
  <si>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</si>
  <si>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</si>
  <si>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</si>
  <si>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</si>
  <si>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</si>
  <si>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</si>
  <si>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</si>
  <si>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</si>
  <si>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</si>
  <si>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</si>
  <si>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</si>
  <si>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</si>
  <si>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</si>
  <si>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</si>
  <si>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</si>
  <si>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</si>
  <si>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</si>
  <si>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</si>
  <si>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</si>
  <si>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</si>
  <si>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</si>
  <si>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</si>
  <si>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</si>
  <si>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</si>
  <si>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</si>
  <si>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</si>
  <si>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</si>
  <si>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</si>
  <si>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</si>
  <si>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</si>
  <si>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</si>
  <si>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</si>
  <si>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</si>
  <si>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</si>
  <si>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</si>
  <si>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</si>
  <si>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</si>
  <si>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</si>
  <si>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</si>
  <si>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</si>
  <si>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</si>
  <si>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</si>
  <si>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</si>
  <si>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</si>
  <si>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</si>
  <si>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</si>
  <si>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</si>
  <si>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</si>
  <si>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</si>
  <si>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</si>
  <si>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</si>
  <si>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</si>
  <si>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</si>
  <si>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</si>
  <si>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</si>
  <si>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</si>
  <si>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</si>
  <si>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</si>
  <si>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</si>
  <si>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</si>
  <si>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</si>
  <si>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</si>
  <si>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</si>
  <si>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</si>
  <si>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</si>
  <si>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</si>
  <si>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</si>
  <si>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</si>
  <si>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</si>
  <si>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</si>
  <si>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</si>
  <si>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</si>
  <si>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</si>
  <si>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</si>
  <si>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</si>
  <si>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</si>
  <si>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</si>
  <si>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</si>
  <si>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</si>
  <si>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</si>
  <si>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</si>
  <si>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</si>
  <si>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</si>
  <si>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</si>
  <si>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</si>
  <si>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</si>
  <si>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</si>
  <si>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</si>
  <si>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</si>
  <si>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</si>
  <si>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</si>
  <si>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</si>
  <si>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</si>
  <si>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</si>
  <si>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</si>
  <si>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</si>
  <si>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</si>
  <si>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</si>
  <si>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</si>
  <si>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</si>
  <si>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</si>
  <si>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</si>
  <si>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</si>
  <si>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</si>
  <si>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</si>
  <si>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</si>
  <si>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</si>
  <si>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</si>
  <si>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</si>
  <si>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</si>
  <si>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</si>
  <si>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</si>
  <si>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</si>
  <si>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</si>
  <si>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</si>
  <si>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</si>
  <si>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</si>
  <si>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</si>
  <si>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</si>
  <si>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</si>
  <si>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</si>
  <si>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</si>
  <si>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</si>
  <si>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</si>
  <si>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</si>
  <si>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</si>
  <si>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</si>
  <si>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</si>
  <si>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</si>
  <si>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</si>
  <si>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</si>
  <si>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</si>
  <si>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</si>
  <si>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</si>
  <si>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</si>
  <si>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</si>
  <si>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</si>
  <si>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</si>
  <si>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</si>
  <si>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</si>
  <si>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</si>
  <si>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</si>
  <si>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</si>
  <si>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</si>
  <si>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</si>
  <si>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</si>
  <si>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</si>
  <si>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</si>
  <si>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</si>
  <si>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</si>
  <si>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</si>
  <si>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</si>
  <si>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</si>
  <si>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</si>
  <si>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</si>
  <si>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</si>
  <si>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</si>
  <si>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</si>
  <si>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</si>
  <si>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</si>
  <si>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</si>
  <si>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</si>
  <si>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</si>
  <si>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</si>
  <si>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</si>
  <si>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</si>
  <si>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</si>
  <si>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</si>
  <si>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</si>
  <si>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</si>
  <si>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</si>
  <si>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</si>
  <si>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</si>
  <si>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</si>
  <si>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</si>
  <si>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</si>
  <si>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</si>
  <si>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</si>
  <si>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</si>
  <si>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</si>
  <si>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</si>
  <si>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</si>
  <si>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</si>
  <si>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</si>
  <si>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</si>
  <si>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</si>
  <si>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</si>
  <si>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</si>
  <si>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</si>
  <si>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</si>
  <si>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</si>
  <si>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</si>
  <si>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</si>
  <si>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</si>
  <si>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</si>
  <si>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</si>
  <si>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</si>
  <si>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</si>
  <si>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</si>
  <si>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</si>
  <si>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</si>
  <si>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</si>
  <si>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</si>
  <si>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</si>
  <si>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</si>
  <si>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</si>
  <si>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</si>
  <si>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</si>
  <si>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</si>
  <si>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</si>
  <si>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</si>
  <si>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</si>
  <si>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</si>
  <si>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</si>
  <si>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</si>
  <si>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</si>
  <si>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</si>
  <si>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</si>
  <si>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</si>
  <si>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</si>
  <si>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</si>
  <si>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</si>
  <si>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</si>
  <si>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</si>
  <si>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</si>
  <si>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</si>
  <si>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</si>
  <si>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</si>
  <si>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</si>
  <si>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</si>
  <si>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</si>
  <si>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</si>
  <si>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</si>
  <si>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</si>
  <si>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</si>
  <si>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</si>
  <si>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</si>
  <si>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</si>
  <si>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</si>
  <si>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</si>
  <si>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</si>
  <si>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</si>
  <si>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</si>
  <si>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</si>
  <si>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</si>
  <si>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</si>
  <si>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</si>
  <si>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</si>
  <si>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</si>
  <si>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</si>
  <si>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</si>
  <si>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</si>
  <si>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</si>
  <si>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</si>
  <si>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</si>
  <si>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</si>
  <si>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</si>
  <si>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</si>
  <si>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</si>
  <si>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</si>
  <si>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</si>
  <si>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</si>
  <si>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</si>
  <si>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</si>
  <si>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</si>
  <si>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</si>
  <si>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</si>
  <si>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</si>
  <si>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</si>
  <si>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</si>
  <si>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</si>
  <si>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</si>
  <si>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</si>
  <si>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</si>
  <si>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</si>
  <si>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</si>
  <si>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</si>
  <si>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</si>
  <si>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</si>
  <si>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</si>
  <si>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</si>
  <si>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</si>
  <si>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</si>
  <si>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</si>
  <si>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</si>
  <si>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</si>
  <si>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</si>
  <si>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</si>
  <si>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</si>
  <si>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</si>
  <si>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</si>
  <si>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</si>
  <si>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</si>
  <si>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</si>
  <si>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</si>
  <si>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</si>
  <si>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</si>
  <si>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</si>
  <si>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</si>
  <si>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</si>
  <si>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</si>
  <si>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</si>
  <si>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</si>
  <si>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</si>
  <si>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</si>
  <si>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</si>
  <si>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</si>
  <si>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</si>
  <si>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</si>
  <si>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</si>
  <si>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</si>
  <si>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</si>
  <si>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</si>
  <si>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</si>
  <si>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</si>
  <si>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</si>
  <si>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</si>
  <si>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</si>
  <si>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</si>
  <si>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</si>
  <si>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</si>
  <si>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</si>
  <si>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</si>
  <si>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</si>
  <si>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</si>
  <si>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</si>
  <si>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</si>
  <si>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</si>
  <si>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</si>
  <si>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</si>
  <si>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</si>
  <si>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</si>
  <si>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</si>
  <si>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</si>
  <si>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</si>
  <si>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</si>
  <si>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</si>
  <si>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</si>
  <si>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</si>
  <si>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</si>
  <si>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</si>
  <si>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</si>
  <si>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</si>
  <si>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</si>
  <si>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</si>
  <si>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</si>
  <si>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</si>
  <si>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</si>
  <si>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</si>
  <si>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</si>
  <si>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</si>
  <si>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</si>
  <si>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</si>
  <si>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</si>
  <si>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</si>
  <si>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</si>
  <si>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</si>
  <si>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</si>
  <si>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</si>
  <si>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</si>
  <si>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</si>
  <si>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</si>
  <si>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</si>
  <si>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</si>
  <si>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</si>
  <si>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</si>
  <si>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</si>
  <si>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</si>
  <si>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</si>
  <si>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</si>
  <si>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</si>
  <si>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</si>
  <si>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</si>
  <si>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</si>
  <si>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</si>
  <si>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</si>
  <si>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</si>
  <si>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</si>
  <si>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</si>
  <si>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</si>
  <si>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</si>
  <si>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</si>
  <si>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</si>
  <si>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</si>
  <si>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</si>
  <si>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</si>
  <si>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</si>
  <si>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</si>
  <si>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</si>
  <si>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</si>
  <si>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</si>
  <si>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</si>
  <si>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</si>
  <si>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</si>
  <si>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</si>
  <si>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</si>
  <si>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</si>
  <si>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</si>
  <si>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</si>
  <si>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</si>
  <si>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</si>
  <si>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</si>
  <si>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</si>
  <si>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</si>
  <si>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</si>
  <si>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</si>
  <si>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</si>
  <si>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</si>
  <si>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</si>
  <si>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</si>
  <si>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</si>
  <si>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</si>
  <si>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</si>
  <si>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</si>
  <si>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</si>
  <si>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</si>
  <si>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</si>
  <si>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</si>
  <si>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</si>
  <si>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</si>
  <si>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</si>
  <si>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</si>
  <si>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</si>
  <si>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</si>
  <si>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</si>
  <si>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</si>
  <si>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</si>
  <si>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</si>
  <si>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</si>
  <si>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</si>
  <si>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</si>
  <si>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</si>
  <si>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</si>
  <si>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</si>
  <si>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</si>
  <si>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</si>
  <si>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</si>
  <si>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</si>
  <si>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</si>
  <si>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</si>
  <si>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</si>
  <si>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</si>
  <si>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</si>
  <si>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</si>
  <si>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</si>
  <si>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</si>
  <si>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</si>
  <si>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</si>
  <si>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</si>
  <si>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</si>
  <si>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</si>
  <si>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</si>
  <si>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</si>
  <si>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</si>
  <si>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</si>
  <si>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</si>
  <si>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</si>
  <si>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</si>
  <si>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</si>
  <si>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</si>
  <si>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</si>
  <si>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</si>
  <si>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</si>
  <si>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</si>
  <si>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</si>
  <si>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</si>
  <si>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</si>
  <si>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</si>
  <si>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</si>
  <si>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</si>
  <si>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</si>
  <si>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</si>
  <si>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</si>
  <si>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</si>
  <si>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</si>
  <si>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</si>
  <si>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</si>
  <si>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</si>
  <si>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</si>
  <si>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</si>
  <si>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</si>
  <si>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</si>
  <si>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</si>
  <si>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</si>
  <si>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</si>
  <si>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</si>
  <si>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</si>
  <si>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</si>
  <si>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</si>
  <si>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</si>
  <si>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</si>
  <si>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</si>
  <si>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</si>
  <si>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</si>
  <si>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</si>
  <si>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</si>
  <si>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</si>
  <si>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</si>
  <si>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</si>
  <si>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</si>
  <si>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</si>
  <si>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</si>
  <si>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</si>
  <si>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</si>
  <si>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</si>
  <si>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</si>
  <si>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</si>
  <si>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</si>
  <si>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</si>
  <si>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</si>
  <si>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</si>
  <si>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</si>
  <si>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</si>
  <si>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</si>
  <si>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</si>
  <si>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</si>
  <si>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</si>
  <si>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</si>
  <si>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</si>
  <si>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</si>
  <si>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</si>
  <si>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</si>
  <si>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</si>
  <si>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</si>
  <si>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</si>
  <si>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</si>
  <si>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</si>
  <si>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</si>
  <si>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</si>
  <si>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</si>
  <si>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</si>
  <si>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</si>
  <si>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</si>
  <si>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</si>
  <si>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</si>
  <si>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</si>
  <si>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</si>
  <si>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</si>
  <si>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</si>
  <si>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</si>
  <si>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</si>
  <si>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</si>
  <si>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</si>
  <si>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</si>
  <si>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</si>
  <si>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</si>
  <si>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</si>
  <si>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</si>
  <si>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</si>
  <si>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</si>
  <si>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</si>
  <si>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</si>
  <si>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</si>
  <si>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</si>
  <si>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</si>
  <si>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</si>
  <si>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</si>
  <si>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</si>
  <si>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</si>
  <si>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</si>
  <si>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</si>
  <si>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</si>
  <si>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</si>
  <si>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</si>
  <si>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</si>
  <si>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</si>
  <si>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</si>
  <si>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</si>
  <si>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</si>
  <si>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</si>
  <si>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</si>
  <si>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</si>
  <si>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</si>
  <si>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</si>
  <si>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</si>
  <si>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</si>
  <si>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</si>
  <si>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</si>
  <si>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</si>
  <si>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</si>
  <si>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</si>
  <si>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</si>
  <si>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</si>
  <si>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</si>
  <si>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</si>
  <si>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</si>
  <si>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</si>
  <si>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</si>
  <si>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</si>
  <si>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</si>
  <si>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</si>
  <si>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</si>
  <si>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</si>
  <si>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</si>
  <si>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</si>
  <si>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</si>
  <si>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</si>
  <si>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</si>
  <si>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</si>
  <si>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</si>
  <si>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</si>
  <si>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</si>
  <si>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</si>
  <si>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</si>
  <si>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</si>
  <si>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</si>
  <si>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</si>
  <si>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</si>
  <si>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</si>
  <si>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</si>
  <si>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</si>
  <si>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</si>
  <si>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</si>
  <si>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</si>
  <si>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</si>
  <si>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</si>
  <si>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</si>
  <si>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</si>
  <si>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</si>
  <si>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</si>
  <si>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</si>
  <si>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</si>
  <si>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</si>
  <si>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</si>
  <si>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</si>
  <si>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</si>
  <si>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</si>
  <si>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</si>
  <si>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</si>
  <si>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</si>
  <si>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</si>
  <si>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</si>
  <si>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</si>
  <si>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</si>
  <si>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</si>
  <si>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</si>
  <si>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</si>
  <si>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</si>
  <si>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</si>
  <si>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</si>
  <si>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</si>
  <si>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</si>
  <si>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</si>
  <si>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</si>
  <si>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</si>
  <si>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</si>
  <si>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</si>
  <si>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</si>
  <si>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</si>
  <si>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</si>
  <si>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</si>
  <si>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</si>
  <si>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</si>
  <si>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</si>
  <si>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</si>
  <si>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</si>
  <si>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</si>
  <si>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</si>
  <si>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</si>
  <si>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</si>
  <si>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</si>
  <si>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</si>
  <si>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</si>
  <si>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</si>
  <si>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</si>
  <si>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</si>
  <si>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</si>
  <si>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</si>
  <si>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</si>
  <si>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</si>
  <si>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</si>
  <si>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</si>
  <si>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</si>
  <si>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</si>
  <si>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</si>
  <si>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</si>
  <si>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</si>
  <si>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</si>
  <si>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</si>
  <si>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</si>
  <si>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</si>
  <si>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</si>
  <si>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</si>
  <si>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</si>
  <si>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</si>
  <si>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</si>
  <si>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</si>
  <si>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</si>
  <si>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</si>
  <si>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</si>
  <si>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</si>
  <si>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</si>
  <si>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</si>
  <si>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</si>
  <si>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</si>
  <si>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</si>
  <si>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</si>
  <si>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</si>
  <si>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</si>
  <si>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</si>
  <si>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</si>
  <si>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</si>
  <si>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</si>
  <si>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</si>
  <si>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</si>
  <si>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</si>
  <si>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</si>
  <si>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</si>
  <si>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</si>
  <si>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</si>
  <si>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</si>
  <si>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</si>
  <si>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</si>
  <si>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</si>
  <si>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</si>
  <si>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</si>
  <si>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</si>
  <si>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</si>
  <si>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</si>
  <si>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</si>
  <si>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</si>
  <si>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</si>
  <si>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</si>
  <si>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</si>
  <si>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</si>
  <si>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</si>
  <si>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</si>
  <si>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</si>
  <si>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</si>
  <si>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</si>
  <si>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</si>
  <si>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</si>
  <si>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</si>
  <si>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</si>
  <si>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</si>
  <si>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</si>
  <si>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</si>
  <si>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</si>
  <si>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</si>
  <si>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</si>
  <si>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</si>
  <si>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</si>
  <si>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</si>
  <si>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</si>
  <si>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</si>
  <si>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</si>
  <si>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</si>
  <si>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</si>
  <si>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</si>
  <si>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</si>
  <si>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</si>
  <si>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</si>
  <si>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</si>
  <si>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</si>
  <si>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</si>
  <si>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</si>
  <si>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</si>
  <si>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</si>
  <si>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</si>
  <si>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</si>
  <si>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</si>
  <si>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</si>
  <si>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</si>
  <si>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</si>
  <si>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</si>
  <si>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</si>
  <si>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</si>
  <si>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</si>
  <si>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</si>
  <si>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</si>
  <si>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</si>
  <si>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</si>
  <si>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</si>
  <si>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</si>
  <si>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</si>
  <si>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</si>
  <si>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</si>
  <si>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</si>
  <si>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</si>
  <si>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</si>
  <si>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</si>
  <si>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</si>
  <si>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</si>
  <si>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</si>
  <si>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</si>
  <si>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</si>
  <si>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</si>
  <si>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</si>
  <si>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</si>
  <si>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</si>
  <si>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</si>
  <si>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</si>
  <si>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</si>
  <si>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</si>
  <si>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</si>
  <si>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</si>
  <si>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</si>
  <si>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</si>
  <si>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</si>
  <si>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</si>
  <si>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</si>
  <si>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</si>
  <si>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</si>
  <si>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</si>
  <si>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</si>
  <si>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</si>
  <si>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</si>
  <si>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</si>
  <si>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</si>
  <si>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</si>
  <si>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</si>
  <si>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</si>
  <si>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</si>
  <si>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</si>
  <si>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</si>
  <si>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</si>
  <si>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</si>
  <si>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</si>
  <si>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</si>
  <si>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</si>
  <si>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</si>
  <si>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</si>
  <si>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</si>
  <si>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</si>
  <si>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</si>
  <si>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</si>
  <si>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</si>
  <si>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</si>
  <si>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</si>
  <si>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</si>
  <si>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</si>
  <si>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</si>
  <si>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</si>
  <si>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</si>
  <si>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</si>
  <si>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</si>
  <si>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</si>
  <si>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</si>
  <si>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</si>
  <si>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</si>
  <si>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</si>
  <si>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</si>
  <si>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</si>
  <si>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</si>
  <si>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</si>
  <si>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</si>
  <si>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</si>
  <si>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</si>
  <si>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</si>
  <si>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</si>
  <si>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</si>
  <si>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</si>
  <si>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</si>
  <si>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</si>
  <si>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</si>
  <si>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</si>
  <si>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</si>
  <si>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</si>
  <si>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</si>
  <si>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</si>
  <si>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</si>
  <si>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</si>
  <si>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</si>
  <si>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</si>
  <si>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</si>
  <si>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</si>
  <si>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</si>
  <si>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</si>
  <si>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</si>
  <si>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</si>
  <si>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</si>
  <si>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</si>
  <si>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</si>
  <si>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</si>
  <si>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</si>
  <si>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</si>
  <si>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</si>
  <si>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</si>
  <si>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</si>
  <si>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</si>
  <si>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</si>
  <si>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</si>
  <si>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</si>
  <si>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</si>
  <si>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</si>
  <si>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</si>
  <si>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</si>
  <si>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</si>
  <si>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</si>
  <si>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</si>
  <si>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</si>
  <si>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</si>
  <si>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</si>
  <si>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</si>
  <si>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</si>
  <si>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</si>
  <si>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</si>
  <si>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</si>
  <si>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</si>
  <si>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</si>
  <si>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</si>
  <si>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</si>
  <si>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</si>
  <si>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</si>
  <si>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</si>
  <si>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</si>
  <si>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</si>
  <si>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</si>
  <si>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</si>
  <si>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</si>
  <si>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</si>
  <si>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</si>
  <si>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</si>
  <si>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</si>
  <si>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</si>
  <si>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</si>
  <si>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</si>
  <si>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</si>
  <si>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</si>
  <si>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</si>
  <si>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</si>
  <si>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</si>
  <si>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</si>
  <si>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</si>
  <si>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</si>
  <si>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</si>
  <si>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</si>
  <si>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</si>
  <si>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</si>
  <si>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</si>
  <si>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</si>
  <si>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</si>
  <si>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</si>
  <si>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</si>
  <si>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</si>
  <si>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</si>
  <si>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</si>
  <si>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</si>
  <si>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</si>
  <si>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</si>
  <si>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</si>
  <si>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</si>
  <si>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</si>
  <si>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</si>
  <si>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</si>
  <si>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</si>
  <si>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</si>
  <si>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</si>
  <si>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</si>
  <si>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</si>
  <si>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</si>
  <si>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</si>
  <si>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</si>
  <si>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</si>
  <si>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</si>
  <si>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</si>
  <si>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</si>
  <si>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</si>
  <si>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</si>
  <si>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</si>
  <si>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</si>
  <si>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</si>
  <si>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</si>
  <si>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</si>
  <si>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</si>
  <si>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</si>
  <si>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</si>
  <si>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</si>
  <si>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</si>
  <si>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</si>
  <si>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</si>
  <si>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</si>
  <si>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</si>
  <si>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</si>
  <si>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</si>
  <si>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</si>
  <si>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</si>
  <si>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</si>
  <si>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</si>
  <si>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</si>
  <si>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</si>
  <si>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</si>
  <si>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</si>
  <si>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</si>
  <si>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</si>
  <si>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</si>
  <si>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</si>
  <si>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</si>
  <si>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</si>
  <si>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</si>
  <si>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</si>
  <si>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</si>
  <si>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</si>
  <si>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</si>
  <si>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</si>
  <si>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</si>
  <si>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</si>
  <si>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</si>
  <si>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</si>
  <si>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</si>
  <si>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</si>
  <si>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</si>
  <si>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</si>
  <si>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</si>
  <si>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</si>
  <si>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</si>
  <si>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</si>
  <si>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</si>
  <si>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</si>
  <si>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</si>
  <si>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</si>
  <si>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</si>
  <si>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</si>
  <si>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</si>
  <si>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</si>
  <si>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</si>
  <si>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</si>
  <si>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</si>
  <si>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</si>
  <si>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</si>
  <si>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</si>
  <si>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</si>
  <si>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</si>
  <si>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</si>
  <si>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</si>
  <si>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</si>
  <si>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</si>
  <si>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</si>
  <si>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</si>
  <si>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</si>
  <si>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</si>
  <si>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</si>
  <si>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</si>
  <si>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</si>
  <si>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</si>
  <si>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</si>
  <si>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</si>
  <si>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</si>
  <si>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</si>
  <si>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</si>
  <si>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</si>
  <si>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</si>
  <si>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</si>
  <si>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</si>
  <si>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</si>
  <si>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</si>
  <si>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</si>
  <si>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</si>
  <si>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</si>
  <si>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</si>
  <si>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</si>
  <si>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</si>
  <si>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</si>
  <si>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</si>
  <si>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</si>
  <si>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</si>
  <si>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</si>
  <si>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</si>
  <si>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</si>
  <si>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</si>
  <si>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</si>
  <si>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</si>
  <si>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</si>
  <si>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</si>
  <si>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</si>
  <si>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</si>
  <si>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</si>
  <si>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</si>
  <si>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</si>
  <si>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</si>
  <si>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</si>
  <si>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</si>
  <si>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</si>
  <si>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</si>
  <si>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</si>
  <si>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</si>
  <si>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</si>
  <si>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</si>
  <si>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</si>
  <si>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</si>
  <si>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</si>
  <si>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</si>
  <si>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</si>
  <si>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</si>
  <si>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</si>
  <si>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</si>
  <si>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</si>
  <si>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</si>
  <si>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</si>
  <si>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</si>
  <si>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</si>
  <si>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</si>
  <si>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</si>
  <si>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</si>
  <si>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</si>
  <si>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</si>
  <si>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</si>
  <si>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</si>
  <si>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</si>
  <si>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</si>
  <si>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</si>
  <si>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</si>
  <si>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</si>
  <si>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</si>
  <si>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</si>
  <si>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</si>
  <si>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</si>
  <si>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</si>
  <si>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</si>
  <si>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</si>
  <si>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</si>
  <si>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</si>
  <si>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</si>
  <si>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</si>
  <si>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</si>
  <si>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</si>
  <si>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</si>
  <si>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</si>
  <si>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</si>
  <si>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</si>
  <si>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</si>
  <si>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</si>
  <si>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</si>
  <si>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</si>
  <si>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</si>
  <si>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</si>
  <si>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</si>
  <si>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</si>
  <si>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</si>
  <si>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</si>
  <si>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</si>
  <si>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</si>
  <si>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</si>
  <si>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</si>
  <si>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</si>
  <si>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</si>
  <si>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</si>
  <si>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</si>
  <si>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</si>
  <si>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</si>
  <si>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</si>
  <si>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</si>
  <si>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</si>
  <si>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</si>
  <si>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</si>
  <si>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</si>
  <si>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</si>
  <si>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</si>
  <si>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</si>
  <si>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</si>
  <si>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</si>
  <si>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</si>
  <si>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</si>
  <si>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</si>
  <si>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</si>
  <si>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</si>
  <si>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</si>
  <si>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</si>
  <si>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</si>
  <si>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</si>
  <si>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</si>
  <si>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</si>
  <si>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</si>
  <si>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</si>
  <si>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</si>
  <si>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</si>
  <si>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</si>
  <si>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</si>
  <si>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</si>
  <si>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</si>
  <si>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</si>
  <si>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</si>
  <si>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</si>
  <si>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</si>
  <si>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</si>
  <si>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</si>
  <si>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</si>
  <si>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</si>
  <si>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</si>
  <si>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</si>
  <si>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</si>
  <si>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</si>
  <si>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</si>
  <si>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</si>
  <si>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</si>
  <si>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</si>
  <si>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</si>
  <si>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</si>
  <si>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</si>
  <si>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</si>
  <si>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</si>
  <si>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</si>
  <si>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</si>
  <si>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</si>
  <si>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</si>
  <si>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</si>
  <si>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</si>
  <si>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</si>
  <si>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</si>
  <si>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</si>
  <si>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</si>
  <si>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</si>
  <si>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</si>
  <si>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</si>
  <si>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</si>
  <si>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</si>
  <si>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</si>
  <si>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</si>
  <si>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</si>
  <si>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</si>
  <si>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</si>
  <si>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</si>
  <si>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</si>
  <si>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</si>
  <si>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</si>
  <si>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</si>
  <si>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</si>
  <si>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</si>
  <si>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</si>
  <si>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</si>
  <si>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</si>
  <si>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</si>
  <si>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</si>
  <si>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</si>
  <si>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</si>
  <si>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</si>
  <si>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</si>
  <si>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</si>
  <si>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</si>
  <si>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</si>
  <si>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</si>
  <si>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</si>
  <si>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</si>
  <si>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</si>
  <si>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</si>
  <si>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</si>
  <si>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</si>
  <si>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</si>
  <si>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</si>
  <si>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</si>
  <si>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</si>
  <si>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</si>
  <si>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</si>
  <si>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</si>
  <si>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</si>
  <si>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</si>
  <si>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</si>
  <si>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</si>
  <si>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</si>
  <si>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</si>
  <si>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</si>
  <si>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</si>
  <si>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</si>
  <si>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</si>
  <si>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</si>
  <si>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</si>
  <si>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</si>
  <si>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</si>
  <si>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</si>
  <si>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</si>
  <si>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</si>
  <si>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</si>
  <si>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</si>
  <si>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</si>
  <si>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</si>
  <si>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</si>
  <si>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</si>
  <si>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</si>
  <si>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</si>
  <si>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</si>
  <si>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</si>
  <si>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</si>
  <si>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</si>
  <si>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</si>
  <si>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</si>
  <si>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</si>
  <si>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</si>
  <si>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</si>
  <si>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</si>
  <si>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</si>
  <si>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</si>
  <si>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</si>
  <si>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</si>
  <si>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</si>
  <si>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</si>
  <si>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</si>
  <si>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</si>
  <si>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</si>
  <si>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</si>
  <si>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</si>
  <si>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</si>
  <si>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</si>
  <si>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</si>
  <si>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</si>
  <si>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</si>
  <si>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</si>
  <si>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</si>
  <si>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</si>
  <si>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</si>
  <si>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</si>
  <si>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</si>
  <si>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</si>
  <si>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</si>
  <si>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</si>
  <si>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</si>
  <si>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</si>
  <si>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</si>
  <si>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</si>
  <si>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</si>
  <si>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</si>
  <si>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</si>
  <si>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</si>
  <si>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</si>
  <si>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</si>
  <si>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</si>
  <si>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</si>
  <si>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</si>
  <si>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</si>
  <si>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</si>
  <si>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</si>
  <si>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</si>
  <si>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</si>
  <si>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</si>
  <si>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</si>
  <si>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</si>
  <si>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</si>
  <si>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</si>
  <si>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</si>
  <si>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</si>
  <si>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</si>
  <si>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</si>
  <si>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</si>
  <si>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</si>
  <si>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</si>
  <si>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</si>
  <si>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</si>
  <si>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</si>
  <si>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</si>
  <si>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</si>
  <si>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</si>
  <si>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</si>
  <si>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</si>
  <si>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</si>
  <si>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</si>
  <si>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</si>
  <si>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</si>
  <si>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</si>
  <si>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</si>
  <si>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</si>
  <si>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</si>
  <si>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</si>
  <si>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</si>
  <si>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</si>
  <si>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</si>
  <si>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</si>
  <si>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</si>
  <si>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</si>
  <si>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</si>
  <si>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</si>
  <si>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</si>
  <si>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</si>
  <si>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</si>
  <si>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</si>
  <si>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</si>
  <si>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</si>
  <si>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</si>
  <si>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</si>
  <si>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</si>
  <si>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</si>
  <si>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</si>
  <si>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</si>
  <si>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</si>
  <si>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</si>
  <si>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</si>
  <si>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</si>
  <si>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</si>
  <si>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</si>
  <si>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</si>
  <si>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</si>
  <si>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</si>
  <si>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</si>
  <si>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</si>
  <si>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</si>
  <si>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</si>
  <si>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</si>
  <si>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</si>
  <si>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</si>
  <si>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</si>
  <si>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</si>
  <si>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</si>
  <si>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</si>
  <si>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</si>
  <si>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</si>
  <si>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</si>
  <si>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</si>
  <si>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</si>
  <si>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</si>
  <si>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</si>
  <si>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</si>
  <si>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</si>
  <si>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</si>
  <si>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</si>
  <si>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</si>
  <si>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</si>
  <si>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</si>
  <si>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</si>
  <si>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</si>
  <si>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</si>
  <si>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</si>
  <si>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</si>
  <si>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</si>
  <si>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</si>
  <si>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</si>
  <si>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</si>
  <si>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</si>
  <si>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</si>
  <si>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</si>
  <si>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</si>
  <si>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</si>
  <si>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</si>
  <si>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</si>
  <si>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</si>
  <si>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</si>
  <si>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</si>
  <si>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</si>
  <si>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</si>
  <si>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</si>
  <si>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</si>
  <si>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</si>
  <si>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</si>
  <si>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</si>
  <si>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</si>
  <si>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</si>
  <si>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</si>
  <si>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</si>
  <si>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</si>
  <si>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</si>
  <si>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</si>
  <si>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</si>
  <si>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</si>
  <si>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</si>
  <si>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</si>
  <si>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</si>
  <si>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</si>
  <si>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</si>
  <si>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</si>
  <si>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</si>
  <si>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</si>
  <si>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</si>
  <si>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</si>
  <si>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</si>
  <si>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</si>
  <si>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</si>
  <si>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</si>
  <si>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</si>
  <si>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</si>
  <si>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</si>
  <si>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</si>
  <si>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</si>
  <si>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</si>
  <si>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</si>
  <si>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</si>
  <si>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</si>
  <si>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</si>
  <si>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</si>
  <si>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</si>
  <si>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</si>
  <si>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</si>
  <si>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</si>
  <si>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</si>
  <si>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</si>
  <si>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</si>
  <si>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</si>
  <si>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</si>
  <si>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</si>
  <si>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</si>
  <si>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</si>
  <si>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</si>
  <si>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</si>
  <si>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</si>
  <si>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</si>
  <si>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</si>
  <si>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</si>
  <si>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</si>
  <si>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</si>
  <si>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</si>
  <si>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</si>
  <si>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</si>
  <si>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</si>
  <si>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</si>
  <si>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</si>
  <si>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</si>
  <si>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</si>
  <si>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</si>
  <si>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</si>
  <si>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</si>
  <si>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</si>
  <si>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</si>
  <si>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</si>
  <si>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</si>
  <si>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</si>
  <si>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</si>
  <si>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</si>
  <si>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</si>
  <si>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</si>
  <si>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</si>
  <si>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</si>
  <si>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</si>
  <si>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</si>
  <si>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</si>
  <si>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</si>
  <si>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</si>
  <si>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</si>
  <si>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</si>
  <si>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</si>
  <si>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</si>
  <si>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</si>
  <si>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</si>
  <si>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</si>
  <si>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</si>
  <si>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</si>
  <si>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</si>
  <si>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</si>
  <si>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</si>
  <si>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</si>
  <si>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</si>
  <si>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</si>
  <si>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</si>
  <si>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</si>
  <si>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</si>
  <si>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</si>
  <si>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</si>
  <si>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</si>
  <si>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</si>
  <si>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</si>
  <si>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</si>
  <si>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</si>
  <si>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</si>
  <si>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</si>
  <si>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</si>
  <si>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</si>
  <si>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</si>
  <si>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</si>
  <si>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</si>
  <si>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</si>
  <si>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</si>
  <si>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</si>
  <si>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</si>
  <si>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</si>
  <si>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</si>
  <si>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</si>
  <si>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</si>
  <si>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</si>
  <si>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</si>
  <si>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</si>
  <si>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</si>
  <si>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</si>
  <si>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</si>
  <si>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</si>
  <si>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</si>
  <si>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</si>
  <si>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</si>
  <si>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</si>
  <si>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</si>
  <si>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</si>
  <si>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</si>
  <si>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</si>
  <si>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</si>
  <si>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</si>
  <si>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</si>
  <si>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</si>
  <si>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</si>
  <si>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</si>
  <si>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</si>
  <si>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</si>
  <si>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</si>
  <si>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</si>
  <si>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</si>
  <si>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</si>
  <si>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</si>
  <si>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</si>
  <si>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</si>
  <si>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</si>
  <si>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</si>
  <si>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</si>
  <si>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</si>
  <si>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</si>
  <si>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</si>
  <si>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</si>
  <si>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</si>
  <si>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</si>
  <si>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</si>
  <si>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</si>
  <si>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</si>
  <si>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</si>
  <si>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</si>
  <si>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</si>
  <si>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</si>
  <si>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</si>
  <si>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</si>
  <si>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</si>
  <si>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</si>
  <si>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</si>
  <si>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</si>
  <si>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</si>
  <si>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</si>
  <si>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</si>
  <si>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</si>
  <si>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</si>
  <si>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</si>
  <si>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</si>
  <si>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</si>
  <si>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</si>
  <si>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</si>
  <si>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</si>
  <si>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</si>
  <si>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</si>
  <si>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</si>
  <si>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</si>
  <si>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</si>
  <si>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</si>
  <si>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</si>
  <si>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</si>
  <si>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</si>
  <si>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</si>
  <si>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</si>
  <si>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</si>
  <si>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</si>
  <si>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</si>
  <si>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</si>
  <si>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</si>
  <si>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</si>
  <si>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</si>
  <si>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</si>
  <si>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</si>
  <si>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</si>
  <si>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</si>
  <si>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</si>
  <si>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</si>
  <si>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</si>
  <si>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</si>
  <si>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</si>
  <si>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</si>
  <si>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</si>
  <si>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</si>
  <si>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</si>
  <si>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</si>
  <si>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</si>
  <si>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</si>
  <si>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</si>
  <si>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</si>
  <si>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</si>
  <si>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</si>
  <si>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</si>
  <si>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</si>
  <si>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</si>
  <si>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</si>
  <si>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</si>
  <si>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</si>
  <si>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</si>
  <si>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</si>
  <si>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</si>
  <si>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</si>
  <si>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</si>
  <si>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</si>
  <si>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</si>
  <si>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</si>
  <si>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</si>
  <si>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</si>
  <si>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</si>
  <si>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</si>
  <si>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</si>
  <si>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</si>
  <si>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</si>
  <si>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</si>
  <si>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</si>
  <si>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</si>
  <si>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</si>
  <si>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</si>
  <si>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</si>
  <si>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</si>
  <si>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</si>
  <si>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</si>
  <si>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</si>
  <si>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</si>
  <si>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</si>
  <si>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</si>
  <si>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</si>
  <si>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</si>
  <si>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</si>
  <si>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</si>
  <si>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</si>
  <si>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</si>
  <si>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</si>
  <si>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</si>
  <si>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</si>
  <si>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</si>
  <si>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</si>
  <si>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</si>
  <si>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</si>
  <si>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</si>
  <si>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</si>
  <si>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</si>
  <si>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</si>
  <si>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</si>
  <si>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</si>
  <si>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</si>
  <si>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</si>
  <si>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</si>
  <si>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</si>
  <si>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</si>
  <si>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</si>
  <si>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</si>
  <si>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</si>
  <si>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</si>
  <si>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</si>
  <si>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</si>
  <si>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</si>
  <si>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</si>
  <si>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</si>
  <si>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</si>
  <si>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</si>
  <si>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</si>
  <si>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</si>
  <si>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</si>
  <si>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</si>
  <si>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</si>
  <si>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</si>
  <si>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</si>
  <si>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</si>
  <si>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</si>
  <si>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</si>
  <si>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</si>
  <si>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</si>
  <si>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</si>
  <si>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</si>
  <si>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</si>
  <si>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</si>
  <si>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</si>
  <si>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</si>
  <si>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</si>
  <si>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</si>
  <si>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</si>
  <si>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</si>
  <si>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</si>
  <si>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</si>
  <si>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</si>
  <si>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</si>
  <si>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</si>
  <si>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</si>
  <si>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</si>
  <si>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</si>
  <si>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</si>
  <si>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</si>
  <si>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</si>
  <si>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</si>
  <si>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</si>
  <si>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</si>
  <si>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</si>
  <si>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</si>
  <si>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</si>
  <si>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</si>
  <si>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</si>
  <si>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</si>
  <si>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</si>
  <si>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</si>
  <si>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</si>
  <si>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</si>
  <si>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</si>
  <si>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</si>
  <si>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</si>
  <si>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</si>
  <si>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</si>
  <si>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</si>
  <si>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</si>
  <si>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</si>
  <si>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</si>
  <si>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</si>
  <si>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</si>
  <si>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</si>
  <si>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</si>
  <si>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</si>
  <si>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</si>
  <si>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</si>
  <si>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</si>
  <si>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</si>
  <si>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</si>
  <si>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</si>
  <si>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</si>
  <si>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</si>
  <si>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</si>
  <si>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</si>
  <si>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</si>
  <si>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</si>
  <si>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</si>
  <si>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</si>
  <si>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</si>
  <si>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</si>
  <si>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</si>
  <si>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</si>
  <si>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</si>
  <si>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</si>
  <si>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</si>
  <si>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</si>
  <si>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</si>
  <si>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</si>
  <si>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</si>
  <si>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</si>
  <si>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</si>
  <si>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</si>
  <si>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</si>
  <si>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</si>
  <si>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</si>
  <si>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</si>
  <si>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</si>
  <si>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</si>
  <si>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</si>
  <si>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</si>
  <si>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</si>
  <si>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</si>
  <si>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</si>
  <si>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</si>
  <si>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</si>
  <si>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</si>
  <si>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</si>
  <si>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</si>
  <si>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</si>
  <si>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</si>
  <si>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</si>
  <si>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</si>
  <si>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</si>
  <si>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</si>
  <si>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</si>
  <si>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</si>
  <si>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</si>
  <si>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</si>
  <si>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</si>
  <si>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</si>
  <si>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</si>
  <si>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</si>
  <si>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</si>
  <si>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</si>
  <si>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</si>
  <si>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</si>
  <si>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</si>
  <si>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</si>
  <si>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</si>
  <si>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</si>
  <si>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</si>
  <si>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</si>
  <si>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</si>
  <si>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</si>
  <si>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</si>
  <si>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</si>
  <si>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</si>
  <si>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</si>
  <si>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</si>
  <si>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</si>
  <si>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</si>
  <si>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</si>
  <si>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</si>
  <si>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</si>
  <si>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</si>
  <si>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</si>
  <si>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</si>
  <si>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</si>
  <si>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</si>
  <si>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</si>
  <si>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</si>
  <si>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</si>
  <si>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</si>
  <si>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</si>
  <si>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</si>
  <si>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</si>
  <si>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</si>
  <si>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</si>
  <si>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</si>
  <si>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</si>
  <si>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</si>
  <si>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</si>
  <si>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</si>
  <si>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</si>
  <si>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</si>
  <si>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</si>
  <si>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</si>
  <si>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</si>
  <si>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</si>
  <si>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</si>
  <si>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</si>
  <si>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</si>
  <si>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</si>
  <si>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</si>
  <si>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</si>
  <si>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</si>
  <si>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</si>
  <si>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</si>
  <si>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</si>
  <si>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</si>
  <si>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</si>
  <si>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</si>
  <si>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</si>
  <si>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</si>
  <si>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</si>
  <si>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</si>
  <si>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</si>
  <si>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</si>
  <si>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</si>
  <si>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</si>
  <si>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</si>
  <si>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</si>
  <si>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</si>
  <si>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</si>
  <si>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</si>
  <si>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</si>
  <si>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</si>
  <si>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</si>
  <si>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</si>
  <si>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</si>
  <si>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</si>
  <si>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</si>
  <si>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</si>
  <si>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</si>
  <si>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</si>
  <si>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</si>
  <si>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</si>
  <si>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</si>
  <si>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</si>
  <si>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</si>
  <si>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</si>
  <si>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</si>
  <si>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</si>
  <si>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</si>
  <si>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</si>
  <si>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</si>
  <si>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</si>
  <si>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</si>
  <si>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</si>
  <si>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</si>
  <si>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</si>
  <si>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</si>
  <si>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</si>
  <si>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</si>
  <si>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</si>
  <si>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</si>
  <si>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</si>
  <si>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</si>
  <si>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</si>
  <si>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</si>
  <si>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</si>
  <si>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</si>
  <si>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</si>
  <si>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</si>
  <si>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</si>
  <si>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</si>
  <si>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</si>
  <si>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</si>
  <si>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</si>
  <si>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</si>
  <si>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</si>
  <si>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</si>
  <si>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</si>
  <si>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</si>
  <si>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</si>
  <si>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</si>
  <si>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</si>
  <si>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</si>
  <si>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</si>
  <si>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</si>
  <si>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</si>
  <si>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</si>
  <si>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</si>
  <si>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</si>
  <si>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</si>
  <si>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</si>
  <si>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</si>
  <si>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</si>
  <si>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</si>
  <si>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</si>
  <si>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</si>
  <si>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</si>
  <si>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</si>
  <si>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</si>
  <si>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</si>
  <si>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</si>
  <si>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</si>
  <si>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</si>
  <si>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</si>
  <si>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</si>
  <si>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</si>
  <si>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</si>
  <si>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</si>
  <si>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</si>
  <si>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</si>
  <si>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</si>
  <si>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</si>
  <si>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</si>
  <si>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</si>
  <si>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</si>
  <si>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</si>
  <si>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</si>
  <si>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</si>
  <si>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</si>
  <si>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</si>
  <si>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</si>
  <si>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</si>
  <si>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</si>
  <si>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</si>
  <si>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</si>
  <si>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</si>
  <si>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</si>
  <si>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</si>
  <si>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</si>
  <si>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</si>
  <si>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</si>
  <si>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</si>
  <si>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</si>
  <si>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</si>
  <si>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</si>
  <si>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</si>
  <si>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</si>
  <si>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</si>
  <si>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</si>
  <si>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</si>
  <si>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</si>
  <si>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</si>
  <si>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</si>
  <si>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</si>
  <si>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</si>
  <si>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</si>
  <si>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</si>
  <si>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</si>
  <si>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</si>
  <si>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</si>
  <si>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</si>
  <si>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</si>
  <si>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</si>
  <si>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</si>
  <si>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</si>
  <si>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</si>
  <si>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</si>
  <si>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</si>
  <si>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</si>
  <si>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</si>
  <si>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</si>
  <si>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</si>
  <si>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</si>
  <si>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</si>
  <si>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</si>
  <si>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</si>
  <si>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</si>
  <si>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</si>
  <si>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</si>
  <si>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</si>
  <si>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</si>
  <si>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</si>
  <si>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</si>
  <si>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</si>
  <si>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</si>
  <si>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</si>
  <si>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</si>
  <si>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</si>
  <si>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</si>
  <si>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</si>
  <si>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</si>
  <si>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</si>
  <si>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</si>
  <si>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</si>
  <si>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</si>
  <si>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</si>
  <si>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</si>
  <si>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</si>
  <si>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</si>
  <si>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</si>
  <si>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</si>
  <si>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</si>
  <si>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</si>
  <si>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</si>
  <si>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</si>
  <si>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</si>
  <si>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</si>
  <si>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</si>
  <si>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</si>
  <si>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</si>
  <si>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</si>
  <si>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</si>
  <si>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</si>
  <si>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</si>
  <si>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</si>
  <si>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</si>
  <si>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</si>
  <si>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</si>
  <si>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</si>
  <si>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</si>
  <si>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</si>
  <si>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</si>
  <si>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</si>
  <si>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</si>
  <si>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</si>
  <si>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</si>
  <si>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</si>
  <si>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</si>
  <si>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</si>
  <si>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</si>
  <si>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</si>
  <si>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</si>
  <si>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</si>
  <si>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</si>
  <si>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</si>
  <si>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</si>
  <si>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</si>
  <si>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</si>
  <si>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</si>
  <si>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</si>
  <si>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</si>
  <si>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</si>
  <si>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</si>
  <si>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</si>
  <si>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</si>
  <si>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</si>
  <si>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</si>
  <si>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</si>
  <si>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</si>
  <si>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</si>
  <si>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</si>
  <si>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</si>
  <si>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</si>
  <si>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</si>
  <si>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</si>
  <si>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</si>
  <si>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</si>
  <si>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</si>
  <si>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</si>
  <si>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</si>
  <si>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</si>
  <si>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</si>
  <si>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</si>
  <si>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</si>
  <si>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</si>
  <si>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</si>
  <si>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</si>
  <si>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</si>
  <si>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</si>
  <si>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</si>
  <si>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</si>
  <si>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</si>
  <si>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</si>
  <si>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</si>
  <si>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</si>
  <si>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</si>
  <si>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</si>
  <si>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</si>
  <si>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</si>
  <si>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</si>
  <si>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</si>
  <si>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</si>
  <si>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</si>
  <si>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</si>
  <si>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</si>
  <si>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</si>
  <si>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</si>
  <si>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</si>
  <si>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</si>
  <si>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</si>
  <si>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</si>
  <si>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</si>
  <si>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</si>
  <si>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</si>
  <si>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</si>
  <si>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</si>
  <si>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</si>
  <si>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</si>
  <si>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</si>
  <si>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</si>
  <si>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</si>
  <si>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</si>
  <si>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</si>
  <si>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</si>
  <si>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</si>
  <si>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</si>
  <si>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</si>
  <si>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</si>
  <si>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</si>
  <si>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</si>
  <si>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</si>
  <si>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</si>
  <si>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</si>
  <si>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</si>
  <si>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</si>
  <si>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</si>
  <si>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</si>
  <si>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</si>
  <si>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</si>
  <si>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</si>
  <si>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</si>
  <si>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</si>
  <si>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</si>
  <si>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</si>
  <si>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</si>
  <si>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</si>
  <si>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</si>
  <si>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</si>
  <si>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</si>
  <si>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</si>
  <si>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</si>
  <si>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</si>
  <si>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</si>
  <si>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</si>
  <si>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</si>
  <si>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</si>
  <si>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</si>
  <si>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</si>
  <si>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</si>
  <si>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</si>
  <si>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</si>
  <si>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</si>
  <si>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</si>
  <si>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</si>
  <si>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</si>
  <si>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</si>
  <si>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</si>
  <si>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</si>
  <si>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</si>
  <si>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</si>
  <si>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</si>
  <si>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</si>
  <si>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</si>
  <si>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</si>
  <si>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</si>
  <si>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</si>
  <si>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</si>
  <si>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</si>
  <si>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</si>
  <si>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</si>
  <si>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</si>
  <si>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</si>
  <si>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</si>
  <si>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</si>
  <si>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</si>
  <si>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</si>
  <si>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</si>
  <si>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</si>
  <si>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</si>
  <si>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</si>
  <si>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</si>
  <si>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</si>
  <si>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</si>
  <si>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</si>
  <si>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</si>
  <si>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</si>
  <si>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</si>
  <si>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</si>
  <si>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</si>
  <si>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</si>
  <si>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</si>
  <si>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</si>
  <si>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</si>
  <si>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</si>
  <si>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</si>
  <si>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</si>
  <si>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</si>
  <si>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</si>
  <si>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</si>
  <si>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</si>
  <si>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</si>
  <si>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</si>
  <si>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</si>
  <si>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</si>
  <si>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</si>
  <si>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</si>
  <si>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</si>
  <si>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</si>
  <si>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</si>
  <si>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</si>
  <si>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</si>
  <si>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</si>
  <si>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</si>
  <si>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</si>
  <si>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</si>
  <si>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</si>
  <si>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</si>
  <si>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</si>
  <si>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</si>
  <si>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</si>
  <si>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</si>
  <si>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</si>
  <si>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</si>
  <si>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</si>
  <si>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</si>
  <si>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</si>
  <si>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</si>
  <si>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</si>
  <si>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</si>
  <si>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</si>
  <si>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</si>
  <si>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</si>
  <si>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</si>
  <si>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</si>
  <si>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</si>
  <si>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</si>
  <si>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</si>
  <si>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</si>
  <si>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</si>
  <si>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</si>
  <si>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</si>
  <si>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</si>
  <si>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</si>
  <si>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</si>
  <si>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</si>
  <si>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</si>
  <si>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</si>
  <si>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</si>
  <si>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</si>
  <si>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</si>
  <si>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</si>
  <si>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</si>
  <si>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</si>
  <si>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</si>
  <si>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</si>
  <si>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</si>
  <si>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</si>
  <si>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</si>
  <si>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</si>
  <si>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</si>
  <si>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</si>
  <si>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</si>
  <si>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</si>
  <si>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</si>
  <si>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</si>
  <si>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</si>
  <si>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</si>
  <si>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</si>
  <si>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</si>
  <si>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</si>
  <si>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</si>
  <si>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</si>
  <si>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</si>
  <si>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</si>
  <si>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</si>
  <si>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</si>
  <si>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</si>
  <si>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</si>
  <si>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</si>
  <si>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</si>
  <si>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</si>
  <si>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</si>
  <si>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</si>
  <si>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</si>
  <si>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</si>
  <si>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</si>
  <si>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</si>
  <si>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</si>
  <si>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</si>
  <si>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</si>
  <si>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</si>
  <si>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</si>
  <si>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</si>
  <si>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</si>
  <si>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</si>
  <si>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</si>
  <si>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</si>
  <si>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</si>
  <si>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</si>
  <si>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</si>
  <si>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</si>
  <si>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</si>
  <si>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</si>
  <si>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</si>
  <si>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</si>
  <si>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</si>
  <si>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</si>
  <si>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</si>
  <si>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</si>
  <si>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</si>
  <si>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</si>
  <si>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</si>
  <si>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</si>
  <si>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</si>
  <si>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</si>
  <si>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</si>
  <si>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</si>
  <si>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</si>
  <si>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</si>
  <si>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</si>
  <si>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</si>
  <si>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</si>
  <si>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</si>
  <si>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</si>
  <si>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</si>
  <si>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</si>
  <si>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</si>
  <si>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</si>
  <si>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</si>
  <si>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</si>
  <si>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</si>
  <si>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</si>
  <si>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</si>
  <si>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</si>
  <si>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</si>
  <si>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</si>
  <si>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</si>
  <si>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</si>
  <si>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</si>
  <si>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</si>
  <si>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</si>
  <si>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</si>
  <si>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</si>
  <si>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</si>
  <si>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</si>
  <si>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</si>
  <si>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</si>
  <si>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</si>
  <si>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</si>
  <si>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</si>
  <si>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</si>
  <si>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</si>
  <si>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</si>
  <si>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</si>
  <si>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</si>
  <si>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</si>
  <si>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</si>
  <si>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</si>
  <si>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</si>
  <si>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</si>
  <si>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</si>
  <si>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</si>
  <si>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</si>
  <si>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</si>
  <si>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</si>
  <si>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</si>
  <si>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</si>
  <si>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</si>
  <si>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</si>
  <si>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</si>
  <si>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</si>
  <si>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</si>
  <si>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</si>
  <si>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</si>
  <si>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</si>
  <si>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</si>
  <si>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</si>
  <si>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</si>
  <si>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</si>
  <si>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</si>
  <si>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</si>
  <si>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</si>
  <si>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</si>
  <si>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</si>
  <si>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</si>
  <si>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</si>
  <si>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</si>
  <si>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</si>
  <si>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</si>
  <si>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</si>
  <si>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</si>
  <si>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</si>
  <si>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</si>
  <si>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</si>
  <si>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</si>
  <si>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</si>
  <si>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</si>
  <si>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</si>
  <si>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</si>
  <si>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</si>
  <si>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</si>
  <si>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</si>
  <si>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</si>
  <si>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</si>
  <si>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</si>
  <si>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</si>
  <si>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</si>
  <si>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</si>
  <si>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</si>
  <si>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</si>
  <si>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</si>
  <si>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</si>
  <si>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</si>
  <si>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</si>
  <si>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</si>
  <si>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</si>
  <si>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</si>
  <si>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</si>
  <si>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</si>
  <si>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</si>
  <si>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</si>
  <si>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</si>
  <si>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</si>
  <si>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</si>
  <si>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</si>
  <si>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</si>
  <si>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</si>
  <si>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</si>
  <si>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</si>
  <si>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</si>
  <si>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</si>
  <si>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</si>
  <si>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</si>
  <si>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</si>
  <si>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</si>
  <si>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</si>
  <si>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</si>
  <si>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</si>
  <si>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</si>
  <si>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</si>
  <si>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</si>
  <si>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</si>
  <si>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</si>
  <si>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</si>
  <si>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</si>
  <si>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</si>
  <si>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</si>
  <si>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</si>
  <si>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</si>
  <si>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</si>
  <si>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</si>
  <si>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</si>
  <si>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</si>
  <si>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</si>
  <si>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</si>
  <si>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</si>
  <si>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</si>
  <si>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</si>
  <si>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</si>
  <si>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</si>
  <si>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</si>
  <si>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</si>
  <si>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</si>
  <si>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</si>
  <si>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</si>
  <si>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</si>
  <si>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</si>
  <si>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</si>
  <si>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</si>
  <si>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</si>
  <si>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</si>
  <si>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</si>
  <si>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</si>
  <si>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</si>
  <si>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</si>
  <si>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</si>
  <si>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</si>
  <si>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</si>
  <si>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</si>
  <si>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</si>
  <si>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</si>
  <si>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</si>
  <si>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</si>
  <si>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</si>
  <si>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</si>
  <si>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</si>
  <si>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</si>
  <si>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</si>
  <si>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</si>
  <si>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</si>
  <si>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</si>
  <si>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</si>
  <si>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</si>
  <si>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</si>
  <si>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</si>
  <si>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</si>
  <si>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</si>
  <si>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</si>
  <si>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</si>
  <si>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</si>
  <si>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</si>
  <si>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</si>
  <si>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</si>
  <si>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</si>
  <si>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</si>
  <si>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</si>
  <si>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</si>
  <si>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</si>
  <si>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</si>
  <si>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</si>
  <si>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</si>
  <si>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</si>
  <si>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</si>
  <si>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</si>
  <si>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</si>
  <si>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</si>
  <si>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</si>
  <si>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</si>
  <si>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</si>
  <si>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</si>
  <si>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</si>
  <si>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</si>
  <si>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</si>
  <si>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</si>
  <si>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</si>
  <si>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</si>
  <si>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</si>
  <si>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</si>
  <si>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</si>
  <si>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</si>
  <si>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</si>
  <si>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</si>
  <si>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</si>
  <si>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</si>
  <si>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</si>
  <si>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</si>
  <si>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</si>
  <si>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</si>
  <si>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</si>
  <si>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</si>
  <si>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</si>
  <si>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</si>
  <si>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</si>
  <si>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</si>
  <si>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</si>
  <si>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</si>
  <si>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</si>
  <si>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</si>
  <si>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</si>
  <si>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</si>
  <si>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</si>
  <si>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</si>
  <si>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</si>
  <si>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</si>
  <si>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</si>
  <si>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</si>
  <si>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</si>
  <si>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</si>
  <si>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</si>
  <si>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</si>
  <si>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</si>
  <si>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</si>
  <si>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</si>
  <si>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</si>
  <si>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</si>
  <si>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</si>
  <si>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</si>
  <si>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</si>
  <si>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</si>
  <si>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</si>
  <si>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</si>
  <si>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</si>
  <si>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</si>
  <si>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</si>
  <si>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</si>
  <si>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</si>
  <si>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</si>
  <si>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</si>
  <si>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</si>
  <si>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</si>
  <si>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</si>
  <si>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</si>
  <si>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</si>
  <si>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</si>
  <si>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</si>
  <si>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</si>
  <si>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</si>
  <si>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</si>
  <si>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</si>
  <si>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</si>
  <si>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</si>
  <si>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</si>
  <si>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</si>
  <si>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</si>
  <si>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</si>
  <si>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</si>
  <si>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</si>
  <si>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</si>
  <si>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</si>
  <si>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</si>
  <si>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</si>
  <si>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</si>
  <si>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</si>
  <si>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</si>
  <si>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</si>
  <si>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</si>
  <si>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</si>
  <si>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</si>
  <si>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</si>
  <si>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</si>
  <si>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</si>
  <si>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</si>
  <si>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</si>
  <si>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</si>
  <si>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</si>
  <si>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</si>
  <si>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</si>
  <si>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</si>
  <si>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</si>
  <si>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</si>
  <si>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</si>
  <si>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</si>
  <si>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</si>
  <si>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</si>
  <si>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</si>
  <si>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</si>
  <si>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</si>
  <si>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</si>
  <si>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</si>
  <si>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</si>
  <si>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</si>
  <si>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</si>
  <si>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</si>
  <si>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</si>
  <si>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</si>
  <si>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</si>
  <si>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</si>
  <si>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</si>
  <si>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</si>
  <si>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</si>
  <si>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</si>
  <si>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</si>
  <si>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</si>
  <si>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</si>
  <si>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</si>
  <si>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</si>
  <si>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</si>
  <si>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</si>
  <si>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</si>
  <si>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</si>
  <si>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</si>
  <si>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</si>
  <si>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</si>
  <si>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</si>
  <si>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</si>
  <si>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</si>
  <si>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</si>
  <si>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</si>
  <si>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</si>
  <si>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</si>
  <si>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</si>
  <si>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</si>
  <si>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</si>
  <si>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</si>
  <si>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</si>
  <si>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</si>
  <si>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</si>
  <si>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</si>
  <si>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</si>
  <si>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</si>
  <si>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</si>
  <si>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</si>
  <si>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</si>
  <si>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</si>
  <si>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</si>
  <si>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</si>
  <si>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</si>
  <si>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</si>
  <si>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</si>
  <si>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</si>
  <si>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</si>
  <si>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</si>
  <si>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</si>
  <si>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</si>
  <si>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</si>
  <si>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</si>
  <si>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</si>
  <si>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</si>
  <si>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</si>
  <si>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</si>
  <si>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</si>
  <si>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</si>
  <si>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</si>
  <si>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</si>
  <si>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</si>
  <si>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</si>
  <si>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</si>
  <si>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</si>
  <si>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</si>
  <si>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</si>
  <si>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</si>
  <si>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</si>
  <si>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</si>
  <si>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</si>
  <si>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</si>
  <si>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</si>
  <si>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</si>
  <si>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</si>
  <si>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</si>
  <si>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</si>
  <si>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</si>
  <si>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</si>
  <si>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</si>
  <si>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</si>
  <si>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</si>
  <si>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</si>
  <si>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</si>
  <si>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</si>
  <si>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</si>
  <si>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</si>
  <si>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</si>
  <si>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</si>
  <si>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</si>
  <si>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</si>
  <si>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</si>
  <si>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</si>
  <si>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</si>
  <si>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</si>
  <si>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</si>
  <si>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</si>
  <si>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</si>
  <si>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</si>
  <si>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</si>
  <si>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</si>
  <si>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</si>
  <si>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</si>
  <si>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</si>
  <si>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</si>
  <si>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</si>
  <si>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</si>
  <si>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</si>
  <si>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</si>
  <si>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</si>
  <si>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</si>
  <si>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</si>
  <si>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</si>
  <si>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</si>
  <si>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</si>
  <si>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</si>
  <si>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</si>
  <si>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</si>
  <si>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</si>
  <si>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</si>
  <si>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</si>
  <si>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</si>
  <si>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</si>
  <si>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</si>
  <si>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</si>
  <si>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</si>
  <si>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</si>
  <si>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</si>
  <si>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</si>
  <si>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</si>
  <si>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</si>
  <si>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</si>
  <si>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</si>
  <si>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</si>
  <si>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</si>
  <si>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</si>
  <si>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</si>
  <si>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</si>
  <si>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</si>
  <si>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</si>
  <si>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</si>
  <si>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</si>
  <si>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</si>
  <si>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</si>
  <si>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</si>
  <si>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</si>
  <si>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</si>
  <si>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</si>
  <si>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</si>
  <si>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</si>
  <si>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</si>
  <si>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</si>
  <si>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</si>
  <si>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</si>
  <si>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</si>
  <si>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</si>
  <si>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</si>
  <si>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</si>
  <si>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</si>
  <si>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</si>
  <si>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</si>
  <si>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</si>
  <si>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</si>
  <si>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</si>
  <si>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</si>
  <si>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</si>
  <si>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</si>
  <si>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</si>
  <si>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</si>
  <si>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</si>
  <si>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</si>
  <si>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</si>
  <si>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</si>
  <si>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</si>
  <si>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</si>
  <si>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</si>
  <si>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</si>
  <si>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</si>
  <si>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</si>
  <si>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</si>
  <si>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</si>
  <si>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</si>
  <si>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</si>
  <si>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</si>
  <si>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</si>
  <si>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</si>
  <si>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</si>
  <si>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</si>
  <si>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</si>
  <si>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</si>
  <si>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</si>
  <si>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</si>
  <si>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</si>
  <si>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</si>
  <si>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</si>
  <si>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</si>
  <si>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</si>
  <si>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</si>
  <si>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</si>
  <si>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</si>
  <si>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</si>
  <si>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</si>
  <si>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</si>
  <si>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</si>
  <si>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</si>
  <si>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</si>
  <si>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</si>
  <si>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</si>
  <si>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</si>
  <si>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</si>
  <si>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</si>
  <si>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</si>
  <si>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</si>
  <si>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</si>
  <si>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</si>
  <si>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</si>
  <si>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</si>
  <si>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</si>
  <si>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</si>
  <si>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</si>
  <si>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</si>
  <si>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</si>
  <si>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</si>
  <si>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</si>
  <si>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</si>
  <si>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</si>
  <si>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</si>
  <si>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</si>
  <si>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</si>
  <si>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</si>
  <si>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</si>
  <si>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</si>
  <si>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</si>
  <si>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</si>
  <si>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</si>
  <si>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</si>
  <si>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</si>
  <si>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</si>
  <si>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</si>
  <si>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</si>
  <si>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</si>
  <si>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</si>
  <si>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</si>
  <si>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</si>
  <si>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</si>
  <si>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</si>
  <si>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</si>
  <si>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</si>
  <si>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</si>
  <si>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</si>
  <si>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</si>
  <si>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</si>
  <si>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</si>
  <si>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</si>
  <si>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</si>
  <si>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</si>
  <si>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</si>
  <si>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</si>
  <si>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</si>
  <si>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</si>
  <si>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</si>
  <si>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</si>
  <si>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</si>
  <si>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</si>
  <si>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</si>
  <si>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</si>
  <si>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</si>
  <si>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</si>
  <si>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</si>
  <si>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</si>
  <si>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</si>
  <si>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</si>
  <si>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</si>
  <si>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</si>
  <si>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</si>
  <si>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</si>
  <si>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</si>
  <si>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</si>
  <si>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</si>
  <si>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</si>
  <si>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</si>
  <si>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</si>
  <si>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</si>
  <si>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</si>
  <si>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</si>
  <si>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</si>
  <si>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</si>
  <si>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</si>
  <si>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</si>
  <si>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</si>
  <si>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</si>
  <si>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</si>
  <si>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</si>
  <si>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</si>
  <si>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</si>
  <si>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</si>
  <si>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</si>
  <si>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</si>
  <si>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</si>
  <si>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</si>
  <si>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</si>
  <si>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</si>
  <si>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</si>
  <si>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</si>
  <si>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</si>
  <si>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</si>
  <si>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</si>
  <si>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</si>
  <si>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</si>
  <si>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</si>
  <si>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</si>
  <si>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</si>
  <si>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</si>
  <si>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</si>
  <si>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</si>
  <si>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</si>
  <si>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</si>
  <si>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</si>
  <si>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</si>
  <si>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</si>
  <si>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</si>
  <si>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</si>
  <si>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</si>
  <si>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</si>
  <si>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</si>
  <si>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</si>
  <si>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</si>
  <si>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</si>
  <si>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</si>
  <si>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</si>
  <si>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</si>
  <si>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</si>
  <si>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</si>
  <si>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</si>
  <si>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</si>
  <si>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</si>
  <si>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</si>
  <si>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</si>
  <si>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</si>
  <si>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</si>
  <si>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</si>
  <si>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</si>
  <si>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</si>
  <si>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</si>
  <si>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</si>
  <si>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</si>
  <si>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</si>
  <si>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</si>
  <si>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</si>
  <si>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</si>
  <si>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</si>
  <si>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</si>
  <si>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</si>
  <si>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</si>
  <si>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</si>
  <si>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</si>
  <si>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</si>
  <si>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</si>
  <si>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</si>
  <si>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</si>
  <si>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</si>
  <si>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</si>
  <si>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</si>
  <si>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</si>
  <si>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</si>
  <si>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</si>
  <si>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</si>
  <si>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</si>
  <si>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</si>
  <si>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</si>
  <si>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</si>
  <si>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</si>
  <si>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</si>
  <si>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</si>
  <si>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</si>
  <si>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</si>
  <si>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</si>
  <si>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</si>
  <si>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</si>
  <si>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</si>
  <si>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</si>
  <si>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</si>
  <si>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</si>
  <si>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</si>
  <si>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</si>
  <si>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</si>
  <si>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</si>
  <si>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</si>
  <si>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</si>
  <si>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</si>
  <si>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</si>
  <si>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</si>
  <si>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</si>
  <si>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</si>
  <si>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</si>
  <si>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</si>
  <si>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</si>
  <si>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</si>
  <si>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</si>
  <si>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</si>
  <si>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</si>
  <si>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</si>
  <si>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</si>
  <si>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</si>
  <si>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</si>
  <si>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</si>
  <si>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</si>
  <si>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</si>
  <si>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</si>
  <si>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</si>
  <si>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</si>
  <si>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</si>
  <si>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</si>
  <si>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</si>
  <si>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</si>
  <si>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</si>
  <si>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</si>
  <si>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</si>
  <si>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</si>
  <si>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</si>
  <si>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</si>
  <si>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</si>
  <si>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</si>
  <si>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</si>
  <si>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</si>
  <si>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</si>
  <si>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</si>
  <si>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</si>
  <si>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</si>
  <si>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</si>
  <si>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</si>
  <si>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</si>
  <si>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</si>
  <si>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</si>
  <si>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</si>
  <si>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</si>
  <si>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</si>
  <si>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</si>
  <si>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</si>
  <si>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</si>
  <si>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</si>
  <si>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</si>
  <si>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</si>
  <si>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</si>
  <si>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</si>
  <si>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</si>
  <si>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</si>
  <si>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</si>
  <si>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</si>
  <si>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</si>
  <si>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</si>
  <si>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</si>
  <si>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</si>
  <si>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</si>
  <si>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</si>
  <si>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</si>
  <si>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</si>
  <si>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</si>
  <si>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</si>
  <si>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</si>
  <si>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</si>
  <si>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</si>
  <si>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</si>
  <si>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</si>
  <si>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</si>
  <si>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</si>
  <si>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</si>
  <si>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</si>
  <si>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</si>
  <si>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</si>
  <si>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</si>
  <si>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</si>
  <si>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</si>
  <si>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</si>
  <si>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</si>
  <si>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</si>
  <si>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</si>
  <si>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</si>
  <si>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</si>
  <si>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</si>
  <si>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</si>
  <si>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</si>
  <si>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</si>
  <si>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</si>
  <si>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</si>
  <si>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</si>
  <si>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</si>
  <si>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</si>
  <si>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</si>
  <si>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</si>
  <si>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</si>
  <si>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</si>
  <si>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</si>
  <si>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</si>
  <si>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</si>
  <si>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</si>
  <si>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</si>
  <si>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</si>
  <si>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</si>
  <si>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</si>
  <si>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</si>
  <si>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</si>
  <si>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</si>
  <si>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</si>
  <si>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</si>
  <si>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</si>
  <si>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</si>
  <si>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</si>
  <si>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</si>
  <si>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</si>
  <si>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</si>
  <si>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</si>
  <si>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</si>
  <si>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</si>
  <si>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</si>
  <si>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</si>
  <si>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</si>
  <si>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</si>
  <si>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</si>
  <si>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</si>
  <si>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</si>
  <si>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</si>
  <si>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</si>
  <si>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</si>
  <si>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</si>
  <si>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</si>
  <si>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</si>
  <si>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</si>
  <si>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</si>
  <si>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</si>
  <si>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</si>
  <si>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</si>
  <si>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</si>
  <si>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</si>
  <si>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</si>
  <si>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</si>
  <si>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</si>
  <si>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</si>
  <si>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</si>
  <si>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</si>
  <si>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</si>
  <si>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</si>
  <si>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</si>
  <si>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</si>
  <si>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</si>
  <si>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</si>
  <si>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</si>
  <si>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</si>
  <si>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</si>
  <si>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</si>
  <si>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</si>
  <si>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</si>
  <si>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</si>
  <si>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</si>
  <si>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</si>
  <si>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</si>
  <si>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</si>
  <si>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</si>
  <si>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</si>
  <si>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</si>
  <si>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</si>
  <si>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</si>
  <si>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</si>
  <si>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</si>
  <si>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</si>
  <si>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</si>
  <si>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</si>
  <si>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</si>
  <si>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</si>
  <si>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</si>
  <si>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</si>
  <si>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</si>
  <si>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</si>
  <si>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</si>
  <si>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</si>
  <si>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</si>
  <si>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</si>
  <si>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</si>
  <si>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</si>
  <si>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</si>
  <si>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</si>
  <si>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</si>
  <si>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</si>
  <si>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</si>
  <si>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</si>
  <si>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</si>
  <si>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</si>
  <si>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</si>
  <si>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</si>
  <si>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</si>
  <si>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</si>
  <si>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</si>
  <si>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</si>
  <si>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</si>
  <si>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</si>
  <si>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</si>
  <si>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</si>
  <si>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</si>
  <si>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</si>
  <si>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</si>
  <si>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</si>
  <si>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</si>
  <si>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</si>
  <si>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</si>
  <si>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</si>
  <si>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</si>
  <si>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</si>
  <si>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</si>
  <si>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</si>
  <si>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</si>
  <si>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</si>
  <si>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</si>
  <si>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</si>
  <si>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</si>
  <si>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</si>
  <si>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</si>
  <si>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</si>
  <si>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</si>
  <si>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</si>
  <si>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</si>
  <si>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</si>
  <si>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</si>
  <si>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</si>
  <si>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</si>
  <si>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</si>
  <si>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</si>
  <si>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</si>
  <si>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</si>
  <si>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</si>
  <si>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</si>
  <si>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</si>
  <si>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</si>
  <si>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</si>
  <si>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</si>
  <si>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</si>
  <si>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</si>
  <si>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</si>
  <si>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</si>
  <si>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</si>
  <si>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</si>
  <si>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</si>
  <si>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</si>
  <si>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</si>
  <si>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</si>
  <si>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</si>
  <si>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</si>
  <si>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</si>
  <si>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</si>
  <si>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</si>
  <si>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</si>
  <si>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</si>
  <si>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</si>
  <si>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</si>
  <si>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</si>
  <si>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</si>
  <si>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</si>
  <si>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</si>
  <si>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</si>
  <si>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</si>
  <si>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</si>
  <si>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</si>
  <si>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</si>
  <si>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</si>
  <si>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</si>
  <si>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</si>
  <si>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</si>
  <si>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</si>
  <si>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</si>
  <si>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</si>
  <si>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</si>
  <si>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</si>
  <si>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</si>
  <si>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</si>
  <si>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</si>
  <si>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</si>
  <si>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</si>
  <si>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</si>
  <si>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</si>
  <si>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</si>
  <si>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</si>
  <si>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</si>
  <si>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</si>
  <si>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</si>
  <si>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</si>
  <si>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</si>
  <si>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</si>
  <si>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</si>
  <si>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</si>
  <si>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</si>
  <si>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</si>
  <si>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</si>
  <si>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</si>
  <si>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</si>
  <si>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</si>
  <si>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</si>
  <si>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</si>
  <si>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</si>
  <si>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</si>
  <si>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</si>
  <si>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</si>
  <si>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</si>
  <si>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</si>
  <si>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</si>
  <si>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</si>
  <si>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</si>
  <si>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</si>
  <si>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</si>
  <si>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</si>
  <si>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</si>
  <si>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</si>
  <si>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</si>
  <si>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</si>
  <si>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</si>
  <si>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</si>
  <si>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</si>
  <si>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</si>
  <si>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</si>
  <si>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</si>
  <si>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</si>
  <si>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</si>
  <si>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</si>
  <si>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</si>
  <si>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</si>
  <si>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</si>
  <si>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</si>
  <si>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</si>
  <si>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</si>
  <si>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</si>
  <si>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</si>
  <si>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</si>
  <si>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</si>
  <si>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</si>
  <si>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</si>
  <si>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</si>
  <si>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</si>
  <si>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</si>
  <si>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</si>
  <si>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</si>
  <si>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</si>
  <si>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</si>
  <si>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</si>
  <si>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</si>
  <si>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</si>
  <si>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</si>
  <si>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</si>
  <si>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</si>
  <si>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</si>
  <si>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</si>
  <si>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</si>
  <si>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</si>
  <si>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</si>
  <si>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</si>
  <si>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</si>
  <si>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</si>
  <si>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</si>
  <si>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</si>
  <si>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</si>
  <si>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</si>
  <si>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</si>
  <si>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</si>
  <si>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</si>
  <si>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</si>
  <si>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</si>
  <si>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</si>
  <si>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</si>
  <si>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</si>
  <si>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</si>
  <si>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</si>
  <si>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</si>
  <si>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</si>
  <si>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</si>
  <si>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</si>
  <si>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</si>
  <si>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</si>
  <si>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</si>
  <si>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</si>
  <si>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</si>
  <si>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</si>
  <si>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</si>
  <si>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</si>
  <si>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</si>
  <si>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</si>
  <si>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</si>
  <si>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</si>
  <si>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</si>
  <si>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</si>
  <si>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</si>
  <si>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</si>
  <si>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</si>
  <si>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</si>
  <si>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</si>
  <si>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</si>
  <si>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</si>
  <si>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</si>
  <si>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</si>
  <si>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</si>
  <si>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</si>
  <si>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</si>
  <si>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</si>
  <si>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</si>
  <si>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</si>
  <si>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</si>
  <si>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</si>
  <si>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</si>
  <si>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</si>
  <si>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</si>
  <si>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</si>
  <si>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</si>
  <si>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</si>
  <si>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</si>
  <si>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</si>
  <si>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</si>
  <si>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</si>
  <si>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</si>
  <si>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</si>
  <si>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</si>
  <si>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</si>
  <si>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</si>
  <si>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</si>
  <si>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</si>
  <si>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</si>
  <si>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</si>
  <si>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</si>
  <si>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</si>
  <si>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</si>
  <si>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</si>
  <si>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</si>
  <si>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</si>
  <si>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</si>
  <si>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</si>
  <si>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</si>
  <si>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</si>
  <si>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</si>
  <si>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</si>
  <si>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</si>
  <si>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</si>
  <si>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</si>
  <si>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</si>
  <si>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</si>
  <si>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</si>
  <si>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</si>
  <si>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</si>
  <si>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</si>
  <si>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</si>
  <si>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</si>
  <si>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</si>
  <si>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</si>
  <si>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</si>
  <si>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</si>
  <si>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</si>
  <si>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</si>
  <si>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</si>
  <si>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</si>
  <si>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</si>
  <si>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</si>
  <si>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</si>
  <si>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</si>
  <si>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</si>
  <si>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</si>
  <si>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</si>
  <si>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</si>
  <si>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</si>
  <si>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</si>
  <si>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</si>
  <si>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</si>
  <si>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</si>
  <si>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</si>
  <si>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</si>
  <si>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</si>
  <si>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</si>
  <si>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</si>
  <si>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</si>
  <si>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</si>
  <si>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</si>
  <si>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</si>
  <si>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</si>
  <si>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</si>
  <si>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</si>
  <si>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</si>
  <si>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</si>
  <si>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</si>
  <si>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</si>
  <si>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</si>
  <si>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</si>
  <si>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</si>
  <si>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</si>
  <si>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</si>
  <si>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</si>
  <si>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</si>
  <si>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</si>
  <si>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</si>
  <si>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</si>
  <si>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</si>
  <si>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</si>
  <si>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</si>
  <si>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</si>
  <si>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</si>
  <si>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</si>
  <si>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</si>
  <si>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</si>
  <si>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</si>
  <si>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</si>
  <si>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</si>
  <si>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</si>
  <si>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</si>
  <si>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</si>
  <si>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</si>
  <si>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</si>
  <si>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</si>
  <si>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</si>
  <si>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</si>
  <si>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</si>
  <si>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</si>
  <si>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</si>
  <si>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</si>
  <si>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</si>
  <si>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</si>
  <si>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</si>
  <si>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</si>
  <si>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</si>
  <si>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</si>
  <si>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</si>
  <si>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</si>
  <si>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</si>
  <si>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</si>
  <si>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</si>
  <si>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</si>
  <si>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</si>
  <si>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</si>
  <si>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</si>
  <si>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</si>
  <si>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</si>
  <si>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</si>
  <si>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</si>
  <si>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</si>
  <si>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</si>
  <si>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</si>
  <si>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</si>
  <si>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</si>
  <si>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</si>
  <si>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</si>
  <si>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</si>
  <si>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</si>
  <si>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</si>
  <si>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</si>
  <si>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</si>
  <si>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</si>
  <si>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</si>
  <si>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</si>
  <si>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</si>
  <si>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</si>
  <si>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</si>
  <si>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</si>
  <si>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</si>
  <si>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</si>
  <si>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</si>
  <si>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</si>
  <si>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</si>
  <si>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</si>
  <si>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</si>
  <si>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</si>
  <si>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</si>
  <si>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</si>
  <si>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</si>
  <si>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</si>
  <si>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</si>
  <si>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</si>
  <si>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</si>
  <si>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</si>
  <si>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</si>
  <si>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</si>
  <si>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</si>
  <si>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</si>
  <si>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</si>
  <si>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</si>
  <si>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</si>
  <si>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</si>
  <si>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</si>
  <si>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</si>
  <si>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</si>
  <si>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</si>
  <si>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</si>
  <si>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</si>
  <si>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</si>
  <si>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</si>
  <si>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</si>
  <si>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</si>
  <si>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</si>
  <si>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</si>
  <si>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</si>
  <si>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</si>
  <si>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</si>
  <si>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</si>
  <si>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</si>
  <si>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</si>
  <si>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</si>
  <si>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</si>
  <si>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</si>
  <si>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</si>
  <si>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</si>
  <si>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</si>
  <si>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</si>
  <si>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</si>
  <si>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</si>
  <si>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</si>
  <si>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</si>
  <si>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</si>
  <si>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</si>
  <si>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</si>
  <si>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</si>
  <si>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</si>
  <si>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</si>
  <si>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</si>
  <si>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</si>
  <si>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</si>
  <si>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</si>
  <si>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</si>
  <si>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</si>
  <si>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</si>
  <si>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</si>
  <si>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</si>
  <si>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</si>
  <si>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</si>
  <si>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</si>
  <si>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</si>
  <si>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</si>
  <si>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</si>
  <si>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</si>
  <si>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</si>
  <si>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</si>
  <si>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</si>
  <si>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</si>
  <si>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</si>
  <si>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</si>
  <si>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</si>
  <si>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</si>
  <si>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</si>
  <si>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</si>
  <si>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</si>
  <si>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</si>
  <si>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</si>
  <si>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</si>
  <si>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</si>
  <si>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</si>
  <si>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</si>
  <si>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</si>
  <si>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</si>
  <si>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</si>
  <si>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</si>
  <si>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</si>
  <si>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</si>
  <si>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</si>
  <si>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</si>
  <si>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</si>
  <si>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</si>
  <si>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</si>
  <si>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</si>
  <si>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</si>
  <si>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</si>
  <si>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</si>
  <si>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</si>
  <si>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</si>
  <si>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</si>
  <si>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</si>
  <si>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</si>
  <si>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</si>
  <si>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</si>
  <si>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</si>
  <si>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</si>
  <si>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</si>
  <si>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</si>
  <si>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</si>
  <si>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</si>
  <si>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</si>
  <si>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</si>
  <si>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</si>
  <si>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</si>
  <si>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</si>
  <si>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</si>
  <si>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</si>
  <si>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</si>
  <si>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</si>
  <si>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</si>
  <si>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</si>
  <si>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</si>
  <si>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</si>
  <si>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</si>
  <si>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</si>
  <si>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</si>
  <si>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</si>
  <si>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</si>
  <si>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</si>
  <si>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</si>
  <si>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</si>
  <si>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</si>
  <si>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</si>
  <si>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</si>
  <si>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</si>
  <si>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</si>
  <si>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</si>
  <si>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</si>
  <si>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</si>
  <si>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</si>
  <si>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</si>
  <si>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</si>
  <si>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</si>
  <si>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</si>
  <si>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</si>
  <si>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</si>
  <si>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</si>
  <si>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</si>
  <si>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</si>
  <si>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</si>
  <si>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</si>
  <si>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</si>
  <si>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</si>
  <si>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</si>
  <si>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</si>
  <si>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</si>
  <si>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</si>
  <si>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</si>
  <si>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</si>
  <si>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</si>
  <si>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</si>
  <si>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</si>
  <si>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</si>
  <si>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</si>
  <si>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</si>
  <si>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</si>
  <si>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</si>
  <si>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</si>
  <si>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</si>
  <si>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</si>
  <si>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</si>
  <si>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</si>
  <si>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</si>
  <si>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</si>
  <si>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</si>
  <si>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</si>
  <si>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</si>
  <si>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</si>
  <si>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</si>
  <si>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</si>
  <si>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</si>
  <si>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</si>
  <si>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</si>
  <si>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</si>
  <si>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</si>
  <si>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</si>
  <si>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</si>
  <si>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</si>
  <si>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</si>
  <si>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</si>
  <si>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</si>
  <si>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</si>
  <si>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</si>
  <si>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</si>
  <si>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</si>
  <si>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</si>
  <si>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</si>
  <si>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</si>
  <si>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</si>
  <si>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</si>
  <si>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</si>
  <si>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</si>
  <si>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</si>
  <si>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</si>
  <si>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</si>
  <si>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</si>
  <si>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</si>
  <si>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</si>
  <si>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</si>
  <si>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</si>
  <si>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</si>
  <si>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</si>
  <si>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</si>
  <si>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</si>
  <si>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</si>
  <si>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</si>
  <si>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</si>
  <si>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</si>
  <si>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</si>
  <si>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</si>
  <si>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</si>
  <si>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</si>
  <si>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</si>
  <si>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</si>
  <si>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</si>
  <si>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</si>
  <si>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</si>
  <si>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</si>
  <si>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</si>
  <si>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</si>
  <si>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</si>
  <si>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</si>
  <si>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</si>
  <si>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</si>
  <si>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</si>
  <si>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</si>
  <si>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</si>
  <si>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</si>
  <si>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</si>
  <si>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</si>
  <si>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</si>
  <si>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</si>
  <si>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</si>
  <si>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</si>
  <si>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</si>
  <si>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</si>
  <si>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</si>
  <si>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</si>
  <si>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</si>
  <si>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</si>
  <si>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</si>
  <si>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</si>
  <si>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</si>
  <si>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</si>
  <si>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</si>
  <si>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</si>
  <si>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</si>
  <si>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</si>
  <si>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</si>
  <si>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</si>
  <si>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</si>
  <si>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</si>
  <si>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</si>
  <si>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</si>
  <si>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</si>
  <si>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</si>
  <si>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</si>
  <si>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</si>
  <si>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</si>
  <si>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</si>
  <si>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</si>
  <si>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</si>
  <si>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</si>
  <si>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</si>
  <si>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</si>
  <si>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</si>
  <si>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</si>
  <si>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</si>
  <si>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</si>
  <si>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</si>
  <si>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</si>
  <si>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</si>
  <si>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</si>
  <si>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</si>
  <si>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</si>
  <si>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</si>
  <si>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</si>
  <si>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</si>
  <si>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</si>
  <si>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</si>
  <si>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</si>
  <si>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</si>
  <si>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</si>
  <si>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</si>
  <si>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</si>
  <si>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</si>
  <si>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</si>
  <si>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</si>
  <si>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</si>
  <si>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</si>
  <si>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</si>
  <si>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</si>
  <si>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</si>
  <si>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</si>
  <si>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</si>
  <si>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</si>
  <si>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</si>
  <si>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</si>
  <si>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</si>
  <si>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</si>
  <si>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</si>
  <si>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</si>
  <si>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</si>
  <si>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</si>
  <si>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</si>
  <si>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</si>
  <si>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</si>
  <si>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</si>
  <si>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</si>
  <si>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</si>
  <si>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</si>
  <si>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</si>
  <si>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</si>
  <si>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</si>
  <si>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</si>
  <si>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</si>
  <si>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</si>
  <si>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</si>
  <si>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</si>
  <si>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</si>
  <si>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</si>
  <si>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</si>
  <si>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</si>
  <si>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</si>
  <si>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</si>
  <si>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</si>
  <si>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</si>
  <si>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</si>
  <si>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</si>
  <si>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</si>
  <si>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</si>
  <si>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</si>
  <si>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</si>
  <si>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</si>
  <si>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</si>
  <si>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</si>
  <si>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</si>
  <si>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</si>
  <si>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</si>
  <si>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</si>
  <si>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</si>
  <si>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</si>
  <si>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</si>
  <si>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</si>
  <si>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</si>
  <si>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</si>
  <si>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</si>
  <si>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</si>
  <si>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</si>
  <si>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</si>
  <si>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</si>
  <si>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</si>
  <si>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</si>
  <si>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</si>
  <si>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</si>
  <si>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</si>
  <si>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</si>
  <si>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</si>
  <si>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</si>
  <si>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</si>
  <si>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</si>
  <si>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</si>
  <si>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</si>
  <si>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</si>
  <si>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</si>
  <si>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</si>
  <si>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</si>
  <si>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</si>
  <si>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</si>
  <si>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</si>
  <si>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</si>
  <si>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</si>
  <si>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</si>
  <si>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</si>
  <si>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</si>
  <si>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</si>
  <si>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</si>
  <si>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</si>
  <si>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</si>
  <si>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</si>
  <si>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</si>
  <si>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</si>
  <si>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</si>
  <si>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</si>
  <si>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</si>
  <si>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</si>
  <si>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</si>
  <si>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</si>
  <si>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</si>
  <si>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</si>
  <si>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</si>
  <si>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</si>
  <si>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</si>
  <si>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</si>
  <si>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</si>
  <si>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</si>
  <si>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</si>
  <si>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</si>
  <si>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</si>
  <si>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</si>
  <si>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</si>
  <si>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</si>
  <si>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</si>
  <si>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</si>
  <si>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</si>
  <si>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</si>
  <si>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</si>
  <si>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</si>
  <si>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</si>
  <si>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</si>
  <si>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</si>
  <si>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</si>
  <si>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</si>
  <si>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</si>
  <si>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</si>
  <si>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</si>
  <si>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</si>
  <si>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</si>
  <si>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</si>
  <si>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</si>
  <si>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</si>
  <si>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</si>
  <si>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</si>
  <si>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</si>
  <si>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</si>
  <si>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</si>
  <si>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</si>
  <si>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</si>
  <si>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</si>
  <si>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</si>
  <si>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</si>
  <si>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</si>
  <si>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</si>
  <si>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</si>
  <si>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</si>
  <si>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</si>
  <si>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</si>
  <si>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</si>
  <si>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</si>
  <si>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</si>
  <si>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</si>
  <si>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</si>
  <si>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</si>
  <si>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</si>
  <si>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</si>
  <si>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</si>
  <si>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</si>
  <si>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</si>
  <si>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</si>
  <si>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</si>
  <si>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</si>
  <si>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</si>
  <si>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</si>
  <si>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</si>
  <si>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</si>
  <si>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</si>
  <si>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</si>
  <si>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</si>
  <si>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</si>
  <si>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</si>
  <si>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</si>
  <si>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</si>
  <si>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</si>
  <si>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</si>
  <si>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</si>
  <si>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</si>
  <si>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</si>
  <si>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</si>
  <si>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</si>
  <si>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</si>
  <si>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</si>
  <si>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</si>
  <si>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</si>
  <si>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</si>
  <si>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</si>
  <si>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</si>
  <si>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</si>
  <si>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</si>
  <si>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</si>
  <si>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</si>
  <si>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</si>
  <si>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</si>
  <si>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</si>
  <si>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</si>
  <si>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</si>
  <si>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</si>
  <si>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</si>
  <si>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</si>
  <si>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</si>
  <si>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</si>
  <si>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</si>
  <si>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</si>
  <si>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</si>
  <si>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</si>
  <si>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</si>
  <si>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</si>
  <si>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</si>
  <si>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</si>
  <si>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</si>
  <si>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</si>
  <si>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</si>
  <si>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</si>
  <si>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</si>
  <si>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</si>
  <si>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</si>
  <si>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</si>
  <si>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</si>
  <si>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</si>
  <si>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</si>
  <si>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</si>
  <si>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</si>
  <si>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</si>
  <si>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</si>
  <si>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</si>
  <si>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</si>
  <si>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</si>
  <si>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</si>
  <si>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</si>
  <si>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</si>
  <si>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</si>
  <si>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</si>
  <si>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</si>
  <si>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</si>
  <si>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</si>
  <si>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</si>
  <si>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</si>
  <si>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</si>
  <si>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</si>
  <si>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</si>
  <si>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</si>
  <si>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</si>
  <si>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</si>
  <si>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</si>
  <si>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</si>
  <si>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</si>
  <si>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</si>
  <si>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</si>
  <si>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</si>
  <si>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</si>
  <si>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</si>
  <si>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</si>
  <si>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</si>
  <si>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</si>
  <si>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</si>
  <si>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</si>
  <si>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</si>
  <si>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</si>
  <si>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</si>
  <si>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</si>
  <si>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</si>
  <si>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</si>
  <si>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</si>
  <si>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</si>
  <si>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</si>
  <si>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</si>
  <si>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</si>
  <si>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</si>
  <si>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</si>
  <si>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</si>
  <si>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</si>
  <si>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</si>
  <si>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</si>
  <si>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</si>
  <si>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</si>
  <si>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</si>
  <si>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</si>
  <si>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</si>
  <si>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</si>
  <si>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</si>
  <si>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</si>
  <si>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</si>
  <si>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</si>
  <si>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</si>
  <si>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</si>
  <si>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</si>
  <si>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</si>
  <si>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</si>
  <si>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</si>
  <si>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</si>
  <si>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</si>
  <si>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</si>
  <si>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</si>
  <si>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</si>
  <si>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</si>
  <si>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</si>
  <si>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</si>
  <si>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</si>
  <si>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</si>
  <si>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</si>
  <si>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</si>
  <si>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</si>
  <si>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</si>
  <si>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</si>
  <si>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</si>
  <si>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</si>
  <si>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</si>
  <si>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</si>
  <si>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</si>
  <si>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</si>
  <si>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</si>
  <si>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</si>
  <si>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</si>
  <si>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</si>
  <si>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</si>
  <si>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</si>
  <si>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</si>
  <si>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</si>
  <si>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</si>
  <si>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</si>
  <si>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</si>
  <si>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</si>
  <si>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</si>
  <si>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</si>
  <si>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</si>
  <si>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</si>
  <si>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</si>
  <si>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</si>
  <si>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</si>
  <si>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</si>
  <si>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</si>
  <si>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</si>
  <si>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</si>
  <si>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</si>
  <si>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</si>
  <si>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</si>
  <si>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</si>
  <si>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</si>
  <si>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</si>
  <si>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</si>
  <si>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</si>
  <si>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</si>
  <si>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</si>
  <si>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</si>
  <si>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</si>
  <si>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</si>
  <si>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</si>
  <si>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</si>
  <si>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</si>
  <si>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</si>
  <si>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</si>
  <si>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</si>
  <si>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</si>
  <si>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</si>
  <si>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</si>
  <si>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</si>
  <si>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</si>
  <si>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</si>
  <si>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</si>
  <si>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</si>
  <si>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</si>
  <si>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</si>
  <si>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</si>
  <si>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</si>
  <si>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</si>
  <si>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</si>
  <si>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</si>
  <si>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</si>
  <si>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</si>
  <si>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</si>
  <si>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</si>
  <si>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</si>
  <si>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</si>
  <si>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</si>
  <si>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</si>
  <si>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</si>
  <si>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</si>
  <si>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</si>
  <si>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</si>
  <si>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</si>
  <si>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</si>
  <si>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</si>
  <si>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</si>
  <si>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</si>
  <si>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</si>
  <si>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</si>
  <si>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</si>
  <si>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</si>
  <si>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</si>
  <si>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</si>
  <si>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</si>
  <si>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</si>
  <si>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</si>
  <si>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</si>
  <si>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</si>
  <si>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</si>
  <si>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</si>
  <si>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</si>
  <si>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</si>
  <si>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</si>
  <si>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</si>
  <si>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</si>
  <si>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</si>
  <si>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</si>
  <si>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</si>
  <si>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</si>
  <si>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</si>
  <si>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</si>
  <si>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</si>
  <si>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</si>
  <si>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</si>
  <si>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</si>
  <si>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</si>
  <si>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</si>
  <si>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</si>
  <si>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</si>
  <si>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</si>
  <si>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</si>
  <si>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</si>
  <si>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</si>
  <si>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</si>
  <si>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</si>
  <si>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</si>
  <si>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</si>
  <si>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</si>
  <si>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</si>
  <si>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</si>
  <si>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</si>
  <si>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</si>
  <si>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</si>
  <si>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</si>
  <si>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</si>
  <si>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</si>
  <si>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</si>
  <si>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</si>
  <si>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</si>
  <si>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</si>
  <si>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</si>
  <si>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</si>
  <si>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</si>
  <si>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</si>
  <si>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</si>
  <si>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</si>
  <si>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</si>
  <si>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</si>
  <si>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</si>
  <si>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</si>
  <si>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</si>
  <si>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</si>
  <si>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</si>
  <si>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</si>
  <si>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</si>
  <si>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</si>
  <si>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</si>
  <si>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</si>
  <si>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</si>
  <si>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</si>
  <si>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</si>
  <si>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</si>
  <si>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</si>
  <si>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</si>
  <si>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</si>
  <si>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</si>
  <si>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</si>
  <si>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</si>
  <si>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</si>
  <si>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</si>
  <si>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</si>
  <si>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</si>
  <si>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</si>
  <si>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</si>
  <si>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</si>
  <si>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</si>
  <si>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</si>
  <si>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</si>
  <si>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</si>
  <si>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</si>
  <si>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</si>
  <si>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</si>
  <si>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</si>
  <si>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</si>
  <si>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</si>
  <si>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</si>
  <si>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</si>
  <si>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</si>
  <si>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</si>
  <si>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</si>
  <si>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</si>
  <si>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</si>
  <si>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</si>
  <si>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</si>
  <si>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</si>
  <si>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</si>
  <si>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</si>
  <si>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</si>
  <si>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</si>
  <si>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</si>
  <si>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</si>
  <si>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</si>
  <si>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</si>
  <si>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</si>
  <si>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</si>
  <si>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</si>
  <si>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</si>
  <si>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</si>
  <si>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</si>
  <si>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</si>
  <si>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</si>
  <si>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</si>
  <si>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</si>
  <si>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</si>
  <si>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</si>
  <si>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</si>
  <si>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</si>
  <si>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</si>
  <si>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</si>
  <si>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</si>
  <si>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</si>
  <si>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</si>
  <si>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</si>
  <si>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</si>
  <si>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</si>
  <si>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</si>
  <si>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</si>
  <si>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</si>
  <si>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</si>
  <si>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</si>
  <si>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</si>
  <si>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</si>
  <si>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</si>
  <si>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</si>
  <si>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</si>
  <si>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</si>
  <si>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</si>
  <si>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</si>
  <si>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</si>
  <si>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</si>
  <si>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</si>
  <si>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</si>
  <si>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</si>
  <si>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</si>
  <si>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</si>
  <si>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</si>
  <si>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</si>
  <si>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</si>
  <si>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</si>
  <si>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</si>
  <si>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</si>
  <si>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</si>
  <si>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</si>
  <si>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</si>
  <si>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</si>
  <si>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</si>
  <si>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</si>
  <si>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</si>
  <si>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</si>
  <si>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</si>
  <si>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</si>
  <si>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</si>
  <si>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</si>
  <si>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</si>
  <si>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</si>
  <si>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</si>
  <si>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</si>
  <si>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</si>
  <si>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</si>
  <si>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</si>
  <si>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</si>
  <si>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</si>
  <si>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</si>
  <si>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</si>
  <si>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</si>
  <si>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</si>
  <si>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</si>
  <si>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</si>
  <si>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</si>
  <si>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</si>
  <si>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</si>
  <si>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</si>
  <si>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</si>
  <si>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</si>
  <si>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</si>
  <si>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</si>
  <si>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</si>
  <si>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</si>
  <si>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</si>
  <si>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</si>
  <si>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</si>
  <si>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</si>
  <si>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</si>
  <si>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</si>
  <si>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</si>
  <si>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</si>
  <si>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</si>
  <si>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</si>
  <si>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</si>
  <si>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</si>
  <si>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</si>
  <si>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</si>
  <si>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</si>
  <si>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</si>
  <si>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</si>
  <si>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</si>
  <si>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</si>
  <si>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</si>
  <si>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</si>
  <si>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</si>
  <si>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</si>
  <si>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</si>
  <si>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</si>
  <si>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</si>
  <si>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</si>
  <si>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</si>
  <si>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</si>
  <si>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</si>
  <si>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</si>
  <si>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</si>
  <si>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</si>
  <si>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</si>
  <si>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</si>
  <si>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</si>
  <si>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</si>
  <si>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</si>
  <si>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</si>
  <si>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</si>
  <si>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</si>
  <si>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</si>
  <si>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</si>
  <si>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</si>
  <si>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</si>
  <si>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</si>
  <si>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</si>
  <si>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</si>
  <si>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</si>
  <si>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</si>
  <si>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</si>
  <si>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</si>
  <si>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</si>
  <si>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</si>
  <si>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</si>
  <si>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</si>
  <si>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</si>
  <si>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</si>
  <si>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</si>
  <si>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</si>
  <si>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</si>
  <si>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</si>
  <si>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</si>
  <si>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</si>
  <si>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</si>
  <si>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</si>
  <si>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</si>
  <si>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</si>
  <si>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</si>
  <si>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</si>
  <si>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</si>
  <si>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</si>
  <si>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</si>
  <si>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</si>
  <si>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</si>
  <si>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</si>
  <si>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</si>
  <si>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</si>
  <si>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</si>
  <si>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</si>
  <si>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</si>
  <si>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</si>
  <si>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</si>
  <si>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</si>
  <si>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</si>
  <si>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</si>
  <si>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</si>
  <si>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</si>
  <si>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</si>
  <si>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</si>
  <si>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</si>
  <si>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</si>
  <si>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</si>
  <si>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</si>
  <si>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</si>
  <si>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</si>
  <si>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</si>
  <si>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</si>
  <si>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</si>
  <si>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</si>
  <si>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</si>
  <si>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</si>
  <si>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</si>
  <si>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</si>
  <si>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</si>
  <si>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</si>
  <si>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</si>
  <si>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</si>
  <si>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</si>
  <si>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</si>
  <si>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</si>
  <si>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</si>
  <si>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</si>
  <si>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</si>
  <si>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</si>
  <si>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</si>
  <si>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</si>
  <si>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</si>
  <si>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</si>
  <si>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</si>
  <si>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</si>
  <si>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</si>
  <si>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</si>
  <si>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</si>
  <si>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</si>
  <si>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</si>
  <si>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</si>
  <si>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</si>
  <si>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</si>
  <si>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</si>
  <si>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</si>
  <si>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</si>
  <si>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</si>
  <si>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</si>
  <si>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</si>
  <si>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</si>
  <si>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</si>
  <si>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</si>
  <si>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</si>
  <si>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</si>
  <si>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</si>
  <si>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</si>
  <si>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</si>
  <si>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</si>
  <si>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</si>
  <si>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</si>
  <si>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</si>
  <si>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</si>
  <si>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</si>
  <si>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</si>
  <si>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</si>
  <si>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</si>
  <si>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</si>
  <si>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</si>
  <si>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</si>
  <si>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</si>
  <si>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</si>
  <si>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</si>
  <si>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</si>
  <si>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</si>
  <si>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</si>
  <si>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</si>
  <si>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</si>
  <si>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</si>
  <si>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</si>
  <si>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</si>
  <si>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</si>
  <si>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</si>
  <si>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</si>
  <si>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</si>
  <si>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</si>
  <si>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</si>
  <si>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</si>
  <si>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</si>
  <si>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</si>
  <si>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</si>
  <si>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</si>
  <si>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</si>
  <si>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</si>
  <si>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</si>
  <si>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</si>
  <si>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</si>
  <si>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</si>
  <si>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</si>
  <si>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</si>
  <si>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</si>
  <si>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</si>
  <si>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</si>
  <si>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</si>
  <si>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</si>
  <si>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</si>
  <si>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</si>
  <si>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</si>
  <si>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</si>
  <si>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</si>
  <si>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</si>
  <si>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</si>
  <si>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</si>
  <si>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</si>
  <si>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</si>
  <si>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</si>
  <si>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</si>
  <si>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</si>
  <si>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</si>
  <si>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</si>
  <si>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</si>
  <si>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</si>
  <si>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</si>
  <si>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</si>
  <si>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</si>
  <si>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</si>
  <si>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</si>
  <si>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</si>
  <si>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</si>
  <si>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</si>
  <si>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</si>
  <si>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</si>
  <si>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</si>
  <si>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</si>
  <si>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</si>
  <si>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</si>
  <si>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</si>
  <si>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</si>
  <si>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</si>
  <si>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</si>
  <si>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</si>
  <si>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</si>
  <si>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</si>
  <si>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</si>
  <si>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</si>
  <si>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</si>
  <si>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</si>
  <si>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</si>
  <si>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</si>
  <si>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</si>
  <si>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</si>
  <si>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</si>
  <si>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</si>
  <si>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</si>
  <si>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</si>
  <si>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</si>
  <si>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</si>
  <si>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</si>
  <si>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</si>
  <si>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</si>
  <si>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</si>
  <si>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</si>
  <si>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</si>
  <si>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</si>
  <si>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</si>
  <si>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</si>
  <si>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</si>
  <si>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</si>
  <si>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</si>
  <si>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</si>
  <si>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</si>
  <si>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</si>
  <si>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</si>
  <si>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</si>
  <si>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</si>
  <si>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</si>
  <si>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</si>
  <si>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</si>
  <si>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</si>
  <si>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</si>
  <si>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</si>
  <si>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</si>
  <si>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</si>
  <si>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</si>
  <si>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</si>
  <si>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</si>
  <si>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</si>
  <si>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</si>
  <si>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</si>
  <si>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</si>
  <si>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</si>
  <si>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</si>
  <si>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</si>
  <si>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</si>
  <si>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</si>
  <si>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</si>
  <si>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</si>
  <si>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</si>
  <si>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</si>
  <si>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</si>
  <si>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</si>
  <si>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</si>
  <si>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</si>
  <si>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</si>
  <si>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</si>
  <si>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</si>
  <si>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</si>
  <si>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</si>
  <si>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</si>
  <si>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</si>
  <si>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</si>
  <si>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</si>
  <si>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</si>
  <si>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</si>
  <si>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</si>
  <si>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</si>
  <si>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</si>
  <si>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</si>
  <si>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</si>
  <si>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</si>
  <si>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</si>
  <si>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</si>
  <si>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</si>
  <si>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</si>
  <si>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</si>
  <si>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</si>
  <si>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</si>
  <si>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</si>
  <si>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</si>
  <si>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</si>
  <si>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</si>
  <si>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</si>
  <si>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</si>
  <si>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</si>
  <si>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</si>
  <si>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</si>
  <si>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</si>
  <si>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</si>
  <si>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</si>
  <si>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</si>
  <si>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</si>
  <si>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</si>
  <si>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</si>
  <si>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</si>
  <si>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</si>
  <si>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</si>
  <si>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</si>
  <si>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</si>
  <si>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</si>
  <si>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</si>
  <si>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</si>
  <si>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</si>
  <si>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</si>
  <si>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</si>
  <si>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</si>
  <si>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</si>
  <si>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</si>
  <si>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</si>
  <si>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</si>
  <si>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</si>
  <si>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</si>
  <si>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</si>
  <si>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</si>
  <si>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</si>
  <si>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</si>
  <si>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</si>
  <si>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</si>
  <si>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</si>
  <si>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</si>
  <si>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</si>
  <si>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</si>
  <si>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</si>
  <si>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</si>
  <si>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</si>
  <si>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</si>
  <si>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</si>
  <si>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</si>
  <si>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</si>
  <si>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</si>
  <si>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</si>
  <si>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</si>
  <si>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</si>
  <si>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</si>
  <si>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</si>
  <si>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</si>
  <si>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</si>
  <si>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</si>
  <si>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</si>
  <si>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</si>
  <si>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</si>
  <si>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</si>
  <si>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</si>
  <si>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</si>
  <si>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</si>
  <si>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</si>
  <si>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</si>
  <si>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</si>
  <si>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</si>
  <si>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</si>
  <si>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</si>
  <si>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</si>
  <si>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</si>
  <si>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</si>
  <si>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</si>
  <si>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</si>
  <si>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</si>
  <si>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</si>
  <si>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</si>
  <si>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</si>
  <si>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</si>
  <si>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</si>
  <si>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</si>
  <si>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</si>
  <si>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</si>
  <si>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</si>
  <si>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</si>
  <si>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</si>
  <si>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</si>
  <si>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</si>
  <si>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</si>
  <si>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</si>
  <si>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</si>
  <si>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</si>
  <si>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</si>
  <si>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</si>
  <si>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</si>
  <si>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</si>
  <si>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</si>
  <si>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</si>
  <si>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</si>
  <si>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</si>
  <si>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</si>
  <si>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</si>
  <si>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</si>
  <si>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</si>
  <si>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</si>
  <si>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</si>
  <si>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</si>
  <si>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</si>
  <si>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</si>
  <si>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</si>
  <si>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</si>
  <si>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</si>
  <si>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</si>
  <si>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</si>
  <si>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</si>
  <si>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</si>
  <si>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</si>
  <si>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</si>
  <si>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</si>
  <si>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</si>
  <si>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</si>
  <si>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</si>
  <si>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</si>
  <si>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</si>
  <si>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</si>
  <si>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</si>
  <si>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</si>
  <si>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</si>
  <si>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</si>
  <si>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</si>
  <si>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</si>
  <si>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</si>
  <si>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</si>
  <si>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</si>
  <si>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</si>
  <si>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</si>
  <si>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</si>
  <si>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</si>
  <si>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</si>
  <si>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</si>
  <si>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</si>
  <si>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</si>
  <si>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</si>
  <si>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</si>
  <si>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</si>
  <si>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</si>
  <si>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</si>
  <si>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</si>
  <si>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</si>
  <si>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</si>
  <si>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</si>
  <si>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</si>
  <si>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</si>
  <si>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</si>
  <si>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</si>
  <si>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</si>
  <si>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</si>
  <si>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</si>
  <si>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</si>
  <si>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</si>
  <si>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</si>
  <si>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</si>
  <si>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</si>
  <si>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</si>
  <si>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</si>
  <si>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</si>
  <si>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</si>
  <si>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</si>
  <si>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</si>
  <si>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</si>
  <si>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</si>
  <si>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</si>
  <si>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</si>
  <si>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</si>
  <si>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</si>
  <si>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</si>
  <si>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</si>
  <si>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</si>
  <si>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</si>
  <si>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</si>
  <si>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</si>
  <si>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</si>
  <si>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</si>
  <si>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</si>
  <si>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</si>
  <si>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</si>
  <si>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</si>
  <si>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</si>
  <si>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</si>
  <si>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</si>
  <si>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</si>
  <si>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</si>
  <si>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</si>
  <si>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</si>
  <si>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</si>
  <si>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</si>
  <si>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</si>
  <si>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</si>
  <si>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</si>
  <si>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</si>
  <si>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</si>
  <si>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</si>
  <si>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</si>
  <si>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</si>
  <si>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</si>
  <si>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</si>
  <si>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</si>
  <si>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</si>
  <si>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</si>
  <si>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</si>
  <si>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</si>
  <si>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</si>
  <si>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</si>
  <si>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</si>
  <si>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</si>
  <si>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</si>
  <si>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</si>
  <si>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</si>
  <si>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</si>
  <si>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</si>
  <si>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</si>
  <si>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</si>
  <si>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</si>
  <si>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</si>
  <si>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</si>
  <si>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</si>
  <si>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</si>
  <si>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</si>
  <si>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</si>
  <si>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</si>
  <si>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</si>
  <si>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</si>
  <si>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</si>
  <si>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</si>
  <si>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</si>
  <si>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</si>
  <si>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</si>
  <si>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</si>
  <si>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</si>
  <si>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</si>
  <si>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</si>
  <si>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</si>
  <si>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</si>
  <si>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</si>
  <si>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</si>
  <si>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</si>
  <si>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</si>
  <si>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</si>
  <si>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</si>
  <si>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</si>
  <si>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</si>
  <si>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</si>
  <si>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</si>
  <si>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</si>
  <si>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</si>
  <si>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</si>
  <si>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</si>
  <si>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</si>
  <si>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</si>
  <si>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</si>
  <si>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</si>
  <si>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</si>
  <si>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</si>
  <si>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</si>
  <si>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</si>
  <si>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</si>
  <si>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</si>
  <si>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</si>
  <si>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</si>
  <si>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</si>
  <si>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</si>
  <si>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</si>
  <si>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</si>
  <si>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</si>
  <si>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</si>
  <si>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</si>
  <si>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</si>
  <si>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</si>
  <si>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</si>
  <si>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</si>
  <si>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</si>
  <si>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</si>
  <si>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</si>
  <si>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</si>
  <si>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</si>
  <si>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</si>
  <si>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</si>
  <si>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</si>
  <si>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</si>
  <si>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</si>
  <si>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</si>
  <si>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</si>
  <si>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</si>
  <si>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</si>
  <si>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</si>
  <si>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</si>
  <si>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</si>
  <si>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</si>
  <si>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</si>
  <si>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</si>
  <si>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</si>
  <si>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</si>
  <si>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</si>
  <si>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</si>
  <si>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</si>
  <si>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</si>
  <si>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</si>
  <si>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</si>
  <si>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</si>
  <si>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</si>
  <si>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</si>
  <si>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</si>
  <si>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</si>
  <si>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</si>
  <si>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</si>
  <si>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</si>
  <si>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</si>
  <si>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</si>
  <si>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</si>
  <si>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</si>
  <si>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</si>
  <si>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</si>
  <si>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</si>
  <si>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</si>
  <si>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</si>
  <si>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</si>
  <si>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</si>
  <si>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</si>
  <si>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</si>
  <si>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</si>
  <si>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</si>
  <si>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</si>
  <si>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</si>
  <si>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</si>
  <si>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</si>
  <si>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</si>
  <si>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</si>
  <si>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</si>
  <si>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</si>
  <si>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</si>
  <si>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</si>
  <si>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</si>
  <si>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</si>
  <si>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</si>
  <si>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</si>
  <si>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</si>
  <si>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</si>
  <si>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</si>
  <si>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</si>
  <si>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</si>
  <si>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</si>
  <si>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</si>
  <si>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</si>
  <si>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</si>
  <si>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</si>
  <si>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</si>
  <si>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</si>
  <si>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</si>
  <si>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</si>
  <si>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</si>
  <si>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</si>
  <si>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</si>
  <si>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</si>
  <si>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</si>
  <si>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</si>
  <si>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</si>
  <si>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</si>
  <si>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</si>
  <si>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</si>
  <si>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</si>
  <si>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</si>
  <si>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</si>
  <si>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</si>
  <si>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</si>
  <si>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</si>
  <si>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</si>
  <si>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</si>
  <si>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</si>
  <si>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</si>
  <si>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</si>
  <si>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</si>
  <si>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</si>
  <si>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</si>
  <si>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</si>
  <si>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</si>
  <si>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</si>
  <si>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</si>
  <si>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</si>
  <si>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</si>
  <si>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</si>
  <si>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</si>
  <si>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</si>
  <si>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</si>
  <si>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</si>
  <si>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</si>
  <si>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</si>
  <si>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</si>
  <si>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</si>
  <si>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</si>
  <si>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</si>
  <si>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</si>
  <si>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</si>
  <si>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</si>
  <si>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</si>
  <si>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</si>
  <si>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</si>
  <si>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</si>
  <si>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</si>
  <si>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</si>
  <si>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</si>
  <si>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</si>
  <si>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</si>
  <si>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</si>
  <si>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</si>
  <si>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</si>
  <si>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</si>
  <si>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</si>
  <si>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</si>
  <si>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</si>
  <si>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</si>
  <si>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</si>
  <si>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</si>
  <si>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</si>
  <si>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</si>
  <si>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</si>
  <si>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</si>
  <si>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</si>
  <si>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</si>
  <si>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</si>
  <si>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</si>
  <si>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</si>
  <si>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</si>
  <si>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</si>
  <si>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</si>
  <si>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</si>
  <si>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</si>
  <si>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</si>
  <si>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</si>
  <si>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</si>
  <si>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</si>
  <si>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</si>
  <si>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</si>
  <si>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</si>
  <si>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</si>
  <si>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</si>
  <si>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</si>
  <si>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</si>
  <si>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</si>
  <si>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</si>
  <si>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</si>
  <si>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</si>
  <si>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</si>
  <si>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</si>
  <si>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</si>
  <si>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</si>
  <si>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</si>
  <si>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</si>
  <si>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</si>
  <si>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</si>
  <si>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</si>
  <si>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</si>
  <si>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</si>
  <si>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</si>
  <si>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</si>
  <si>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</si>
  <si>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</si>
  <si>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</si>
  <si>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</si>
  <si>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</si>
  <si>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</si>
  <si>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</si>
  <si>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</si>
  <si>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</si>
  <si>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</si>
  <si>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</si>
  <si>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</si>
  <si>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</si>
  <si>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</si>
  <si>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</si>
  <si>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</si>
  <si>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</si>
  <si>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</si>
  <si>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</si>
  <si>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</si>
  <si>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</si>
  <si>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</si>
  <si>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</si>
  <si>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</si>
  <si>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</si>
  <si>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</si>
  <si>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</si>
  <si>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</si>
  <si>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</si>
  <si>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</si>
  <si>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</si>
  <si>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</si>
  <si>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</si>
  <si>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</si>
  <si>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</si>
  <si>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</si>
  <si>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</si>
  <si>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</si>
  <si>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</si>
  <si>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</si>
  <si>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</si>
  <si>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</si>
  <si>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</si>
  <si>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</si>
  <si>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</si>
  <si>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</si>
  <si>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</si>
  <si>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</si>
  <si>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</si>
  <si>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</si>
  <si>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</si>
  <si>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</si>
  <si>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</si>
  <si>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</si>
  <si>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</si>
  <si>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</si>
  <si>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</si>
  <si>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</si>
  <si>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</si>
  <si>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</si>
  <si>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</si>
  <si>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</si>
  <si>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</si>
  <si>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</si>
  <si>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</si>
  <si>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</si>
  <si>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</si>
  <si>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</si>
  <si>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</si>
  <si>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</si>
  <si>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</si>
  <si>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</si>
  <si>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</si>
  <si>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</si>
  <si>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</si>
  <si>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</si>
  <si>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</si>
  <si>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</si>
  <si>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</si>
  <si>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</si>
  <si>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</si>
  <si>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</si>
  <si>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</si>
  <si>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</si>
  <si>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</si>
  <si>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</si>
  <si>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</si>
  <si>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</si>
  <si>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</si>
  <si>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</si>
  <si>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</si>
  <si>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</si>
  <si>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</si>
  <si>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</si>
  <si>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</si>
  <si>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</si>
  <si>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</si>
  <si>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</si>
  <si>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</si>
  <si>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</si>
  <si>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</si>
  <si>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</si>
  <si>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</si>
  <si>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</si>
  <si>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</si>
  <si>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</si>
  <si>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</si>
  <si>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</si>
  <si>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</si>
  <si>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</si>
  <si>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</si>
  <si>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</si>
  <si>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</si>
  <si>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</si>
  <si>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</si>
  <si>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</si>
  <si>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</si>
  <si>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</si>
  <si>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</si>
  <si>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</si>
  <si>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</si>
  <si>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</si>
  <si>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</si>
  <si>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</si>
  <si>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</si>
  <si>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</si>
  <si>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</si>
  <si>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</si>
  <si>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</si>
  <si>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</si>
  <si>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</si>
  <si>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</si>
  <si>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</si>
  <si>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</si>
  <si>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</si>
  <si>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</si>
  <si>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</si>
  <si>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</si>
  <si>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</si>
  <si>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</si>
  <si>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</si>
  <si>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</si>
  <si>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</si>
  <si>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</si>
  <si>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</si>
  <si>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</si>
  <si>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</si>
  <si>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</si>
  <si>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</si>
  <si>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</si>
  <si>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</si>
  <si>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</si>
  <si>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</si>
  <si>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</si>
  <si>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</si>
  <si>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</si>
  <si>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</si>
  <si>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</si>
  <si>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</si>
  <si>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</si>
  <si>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</si>
  <si>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</si>
  <si>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</si>
  <si>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</si>
  <si>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</si>
  <si>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</si>
  <si>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</si>
  <si>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</si>
  <si>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</si>
  <si>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</si>
  <si>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</si>
  <si>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</si>
  <si>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</si>
  <si>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</si>
  <si>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</si>
  <si>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</si>
  <si>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</si>
  <si>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</si>
  <si>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</si>
  <si>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</si>
  <si>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</si>
  <si>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</si>
  <si>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</si>
  <si>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</si>
  <si>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</si>
  <si>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</si>
  <si>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</si>
  <si>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</si>
  <si>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</si>
  <si>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</si>
  <si>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</si>
  <si>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</si>
  <si>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</si>
  <si>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</si>
  <si>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</si>
  <si>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</si>
  <si>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</si>
  <si>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</si>
  <si>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</si>
  <si>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</si>
  <si>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</si>
  <si>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</si>
  <si>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</si>
  <si>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</si>
  <si>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</si>
  <si>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</si>
  <si>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</si>
  <si>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</si>
  <si>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</si>
  <si>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</si>
  <si>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</si>
  <si>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</si>
  <si>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</si>
  <si>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</si>
  <si>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</si>
  <si>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</si>
  <si>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</si>
  <si>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</si>
  <si>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</si>
  <si>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</si>
  <si>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</si>
  <si>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</si>
  <si>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</si>
  <si>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</si>
  <si>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</si>
  <si>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</si>
  <si>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</si>
  <si>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</si>
  <si>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</si>
  <si>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</si>
  <si>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</si>
  <si>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</si>
  <si>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</si>
  <si>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</si>
  <si>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</si>
  <si>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</si>
  <si>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</si>
  <si>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</si>
  <si>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</si>
  <si>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</si>
  <si>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</si>
  <si>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</si>
  <si>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</si>
  <si>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</si>
  <si>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</si>
  <si>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</si>
  <si>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</si>
  <si>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</si>
  <si>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</si>
  <si>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</si>
  <si>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</si>
  <si>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</si>
  <si>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</si>
  <si>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</si>
  <si>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</si>
  <si>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</si>
  <si>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</si>
  <si>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</si>
  <si>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</si>
  <si>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</si>
  <si>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</si>
  <si>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</si>
  <si>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</si>
  <si>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</si>
  <si>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</si>
  <si>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</si>
  <si>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</si>
  <si>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</si>
  <si>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</si>
  <si>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</si>
  <si>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</si>
  <si>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</si>
  <si>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</si>
  <si>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</si>
  <si>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</si>
  <si>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</si>
  <si>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</si>
  <si>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</si>
  <si>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</si>
  <si>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</si>
  <si>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</si>
  <si>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</si>
  <si>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</si>
  <si>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</si>
  <si>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</si>
  <si>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</si>
  <si>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</si>
  <si>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</si>
  <si>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</si>
  <si>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</si>
  <si>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</si>
  <si>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</si>
  <si>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</si>
  <si>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</si>
  <si>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</si>
  <si>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</si>
  <si>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</si>
  <si>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</si>
  <si>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</si>
  <si>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</si>
  <si>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</si>
  <si>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</si>
  <si>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</si>
  <si>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</si>
  <si>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</si>
  <si>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</si>
  <si>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</si>
  <si>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</si>
  <si>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</si>
  <si>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</si>
  <si>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</si>
  <si>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</si>
  <si>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</si>
  <si>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</si>
  <si>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</si>
  <si>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</si>
  <si>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</si>
  <si>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</si>
  <si>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</si>
  <si>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</si>
  <si>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</si>
  <si>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</si>
  <si>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</si>
  <si>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</si>
  <si>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</si>
  <si>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</si>
  <si>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</si>
  <si>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</si>
  <si>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</si>
  <si>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</si>
  <si>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</si>
  <si>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</si>
  <si>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</si>
  <si>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</si>
  <si>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</si>
  <si>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</si>
  <si>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</si>
  <si>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</si>
  <si>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</si>
  <si>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</si>
  <si>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</si>
  <si>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</si>
  <si>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</si>
  <si>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</si>
  <si>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</si>
  <si>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</si>
  <si>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</si>
  <si>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</si>
  <si>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</si>
  <si>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</si>
  <si>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</si>
  <si>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</si>
  <si>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</si>
  <si>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</si>
  <si>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</si>
  <si>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</si>
  <si>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</si>
  <si>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</si>
  <si>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</si>
  <si>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</si>
  <si>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</si>
  <si>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</si>
  <si>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</si>
  <si>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</si>
  <si>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</si>
  <si>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</si>
  <si>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</si>
  <si>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</si>
  <si>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</si>
  <si>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</si>
  <si>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</si>
  <si>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</si>
  <si>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</si>
  <si>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</si>
  <si>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</si>
  <si>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</si>
  <si>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</si>
  <si>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</si>
  <si>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</si>
  <si>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</si>
  <si>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</si>
  <si>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</si>
  <si>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</si>
  <si>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</si>
  <si>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</si>
  <si>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</si>
  <si>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</si>
  <si>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</si>
  <si>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</si>
  <si>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</si>
  <si>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</si>
  <si>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</si>
  <si>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</si>
  <si>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</si>
  <si>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</si>
  <si>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</si>
  <si>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</si>
  <si>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</si>
  <si>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</si>
  <si>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</si>
  <si>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</si>
  <si>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</si>
  <si>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</si>
  <si>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</si>
  <si>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</si>
  <si>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</si>
  <si>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</si>
  <si>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</si>
  <si>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</si>
  <si>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</si>
  <si>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</si>
  <si>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</si>
  <si>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</si>
  <si>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</si>
  <si>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</si>
  <si>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</si>
  <si>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</si>
  <si>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</si>
  <si>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</si>
  <si>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</si>
  <si>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</si>
  <si>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</si>
  <si>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</si>
  <si>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</si>
  <si>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</si>
  <si>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</si>
  <si>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</si>
  <si>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</si>
  <si>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</si>
  <si>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</si>
  <si>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</si>
  <si>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</si>
  <si>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</si>
  <si>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</si>
  <si>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</si>
  <si>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</si>
  <si>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</si>
  <si>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</si>
  <si>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</si>
  <si>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</si>
  <si>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</si>
  <si>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</si>
  <si>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</si>
  <si>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</si>
  <si>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</si>
  <si>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</si>
  <si>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</si>
  <si>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</si>
  <si>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</si>
  <si>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</si>
  <si>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</si>
  <si>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</si>
  <si>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</si>
  <si>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</si>
  <si>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</si>
  <si>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</si>
  <si>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</si>
  <si>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</si>
  <si>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</si>
  <si>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</si>
  <si>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</si>
  <si>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</si>
  <si>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</si>
  <si>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</si>
  <si>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</si>
  <si>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</si>
  <si>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</si>
  <si>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</si>
  <si>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</si>
  <si>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</si>
  <si>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</si>
  <si>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</si>
  <si>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</si>
  <si>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</si>
  <si>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</si>
  <si>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</si>
  <si>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</si>
  <si>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</si>
  <si>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</si>
  <si>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</si>
  <si>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</si>
  <si>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</si>
  <si>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</si>
  <si>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</si>
  <si>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</si>
  <si>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</si>
  <si>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</si>
  <si>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</si>
  <si>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</si>
  <si>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</si>
  <si>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</si>
  <si>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</si>
  <si>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</si>
  <si>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</si>
  <si>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</si>
  <si>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</si>
  <si>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</si>
  <si>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</si>
  <si>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</si>
  <si>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</si>
  <si>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</si>
  <si>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</si>
  <si>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</si>
  <si>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</si>
  <si>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</si>
  <si>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</si>
  <si>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</si>
  <si>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</si>
  <si>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</si>
  <si>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</si>
  <si>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</si>
  <si>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</si>
  <si>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</si>
  <si>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</si>
  <si>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</si>
  <si>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</si>
  <si>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</si>
  <si>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</si>
  <si>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</si>
  <si>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</si>
  <si>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</si>
  <si>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</si>
  <si>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</si>
  <si>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</si>
  <si>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</si>
  <si>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</si>
  <si>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</si>
  <si>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</si>
  <si>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</si>
  <si>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</si>
  <si>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</si>
  <si>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</si>
  <si>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</si>
  <si>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</si>
  <si>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</si>
  <si>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</si>
  <si>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</si>
  <si>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</si>
  <si>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</si>
  <si>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</si>
  <si>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</si>
  <si>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</si>
  <si>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</si>
  <si>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</si>
  <si>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</si>
  <si>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</si>
  <si>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</si>
  <si>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</si>
  <si>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</si>
  <si>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</si>
  <si>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</si>
  <si>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</si>
  <si>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</si>
  <si>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</si>
  <si>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</si>
  <si>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</si>
  <si>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</si>
  <si>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</si>
  <si>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</si>
  <si>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</si>
  <si>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</si>
  <si>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</si>
  <si>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</si>
  <si>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</si>
  <si>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</si>
  <si>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</si>
  <si>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</si>
  <si>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</si>
  <si>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</si>
  <si>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</si>
  <si>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</si>
  <si>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</si>
  <si>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</si>
  <si>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</si>
  <si>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</si>
  <si>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</si>
  <si>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</si>
  <si>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</si>
  <si>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</si>
  <si>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</si>
  <si>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</si>
  <si>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</si>
  <si>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</si>
  <si>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</si>
  <si>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</si>
  <si>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</si>
  <si>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</si>
  <si>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</si>
  <si>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</si>
  <si>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</si>
  <si>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</si>
  <si>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</si>
  <si>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</si>
  <si>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</si>
  <si>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</si>
  <si>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</si>
  <si>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</si>
  <si>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</si>
  <si>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</si>
  <si>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</si>
  <si>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</si>
  <si>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</si>
  <si>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</si>
  <si>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</si>
  <si>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</si>
  <si>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</si>
  <si>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</si>
  <si>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</si>
  <si>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</si>
  <si>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</si>
  <si>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</si>
  <si>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</si>
  <si>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</si>
  <si>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</si>
  <si>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</si>
  <si>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</si>
  <si>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</si>
  <si>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</si>
  <si>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</si>
  <si>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</si>
  <si>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</si>
  <si>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</si>
  <si>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</si>
  <si>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</si>
  <si>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</si>
  <si>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</si>
  <si>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</si>
  <si>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</si>
  <si>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</si>
  <si>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</si>
  <si>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</si>
  <si>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</si>
  <si>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</si>
  <si>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</si>
  <si>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</si>
  <si>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</si>
  <si>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</si>
  <si>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</si>
  <si>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</si>
  <si>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</si>
  <si>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</si>
  <si>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</si>
  <si>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</si>
  <si>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</si>
  <si>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</si>
  <si>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</si>
  <si>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</si>
  <si>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</si>
  <si>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</si>
  <si>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</si>
  <si>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</si>
  <si>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</si>
  <si>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</si>
  <si>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</si>
  <si>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</si>
  <si>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</si>
  <si>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</si>
  <si>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</si>
  <si>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</si>
  <si>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</si>
  <si>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</si>
  <si>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</si>
  <si>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</si>
  <si>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</si>
  <si>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</si>
  <si>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</si>
  <si>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</si>
  <si>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</si>
  <si>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</si>
  <si>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</si>
  <si>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</si>
  <si>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</si>
  <si>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</si>
  <si>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</si>
  <si>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</si>
  <si>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</si>
  <si>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</si>
  <si>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</si>
  <si>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</si>
  <si>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</si>
  <si>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</si>
  <si>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</si>
  <si>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</si>
  <si>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</si>
  <si>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</si>
  <si>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</si>
  <si>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</si>
  <si>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</si>
  <si>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</si>
  <si>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</si>
  <si>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</si>
  <si>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</si>
  <si>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</si>
  <si>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</si>
  <si>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</si>
  <si>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</si>
  <si>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</si>
  <si>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</si>
  <si>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</si>
  <si>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</si>
  <si>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</si>
  <si>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</si>
  <si>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</si>
  <si>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</si>
  <si>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</si>
  <si>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</si>
  <si>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</si>
  <si>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</si>
  <si>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</si>
  <si>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</si>
  <si>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</si>
  <si>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</si>
  <si>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</si>
  <si>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</si>
  <si>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</si>
  <si>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</si>
  <si>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</si>
  <si>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</si>
  <si>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</si>
  <si>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</si>
  <si>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</si>
  <si>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</si>
  <si>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</si>
  <si>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</si>
  <si>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</si>
  <si>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</si>
  <si>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</si>
  <si>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</si>
  <si>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</si>
  <si>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</si>
  <si>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</si>
  <si>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</si>
  <si>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</si>
  <si>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</si>
  <si>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</si>
  <si>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</si>
  <si>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</si>
  <si>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</si>
  <si>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</si>
  <si>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</si>
  <si>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</si>
  <si>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</si>
  <si>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</si>
  <si>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</si>
  <si>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</si>
  <si>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</si>
  <si>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</si>
  <si>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</si>
  <si>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</si>
  <si>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</si>
  <si>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</si>
  <si>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</si>
  <si>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</si>
  <si>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</si>
  <si>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</si>
  <si>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</si>
  <si>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</si>
  <si>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</si>
  <si>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</si>
  <si>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</si>
  <si>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</si>
  <si>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</si>
  <si>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</si>
  <si>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</si>
  <si>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</si>
  <si>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</si>
  <si>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</si>
  <si>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</si>
  <si>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</si>
  <si>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</si>
  <si>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</si>
  <si>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</si>
  <si>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</si>
  <si>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</si>
  <si>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</si>
  <si>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</si>
  <si>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</si>
  <si>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</si>
  <si>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</si>
  <si>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</si>
  <si>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</si>
  <si>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</si>
  <si>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</si>
  <si>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</si>
  <si>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</si>
  <si>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</si>
  <si>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</si>
  <si>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</si>
  <si>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</si>
  <si>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</si>
  <si>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</si>
  <si>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</si>
  <si>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</si>
  <si>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</si>
  <si>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</si>
  <si>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</si>
  <si>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</si>
  <si>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</si>
  <si>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</si>
  <si>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</si>
  <si>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</si>
  <si>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</si>
  <si>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</si>
  <si>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</si>
  <si>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</si>
  <si>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</si>
  <si>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</si>
  <si>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</si>
  <si>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</si>
  <si>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</si>
  <si>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</si>
  <si>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</si>
  <si>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</si>
  <si>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</si>
  <si>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</si>
  <si>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</si>
  <si>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</si>
  <si>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</si>
  <si>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</si>
  <si>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</si>
  <si>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</si>
  <si>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</si>
  <si>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</si>
  <si>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</si>
  <si>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</si>
  <si>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</si>
  <si>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</si>
  <si>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</si>
  <si>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</si>
  <si>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</si>
  <si>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</si>
  <si>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</si>
  <si>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</si>
  <si>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</si>
  <si>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</si>
  <si>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</si>
  <si>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</si>
  <si>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</si>
  <si>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</si>
  <si>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</si>
  <si>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</si>
  <si>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</si>
  <si>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</si>
  <si>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</si>
  <si>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</si>
  <si>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</si>
  <si>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</si>
  <si>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</si>
  <si>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</si>
  <si>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</si>
  <si>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</si>
  <si>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</si>
  <si>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</si>
  <si>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</si>
  <si>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</si>
  <si>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</si>
  <si>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</si>
  <si>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</si>
  <si>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</si>
  <si>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</si>
  <si>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</si>
  <si>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</si>
  <si>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</si>
  <si>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</si>
  <si>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</si>
  <si>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</si>
  <si>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</si>
  <si>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</si>
  <si>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</si>
  <si>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</si>
  <si>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</si>
  <si>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</si>
  <si>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</si>
  <si>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</si>
  <si>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</si>
  <si>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</si>
  <si>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</si>
  <si>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</si>
  <si>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</si>
  <si>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</si>
  <si>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</si>
  <si>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</si>
  <si>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</si>
  <si>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</si>
  <si>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</si>
  <si>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</si>
  <si>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</si>
  <si>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</si>
  <si>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</si>
  <si>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</si>
  <si>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</si>
  <si>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</si>
  <si>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</si>
  <si>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</si>
  <si>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</si>
  <si>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</si>
  <si>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</si>
  <si>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</si>
  <si>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</si>
  <si>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</si>
  <si>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</si>
  <si>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</si>
  <si>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</si>
  <si>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</si>
  <si>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</si>
  <si>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</si>
  <si>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</si>
  <si>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</si>
  <si>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</si>
  <si>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</si>
  <si>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</si>
  <si>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</si>
  <si>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</si>
  <si>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</si>
  <si>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</si>
  <si>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</si>
  <si>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</si>
  <si>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</si>
  <si>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</si>
  <si>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</si>
  <si>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</si>
  <si>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</si>
  <si>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</si>
  <si>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</si>
  <si>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</si>
  <si>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</si>
  <si>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</si>
  <si>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</si>
  <si>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</si>
  <si>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</si>
  <si>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</si>
  <si>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</si>
  <si>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</si>
  <si>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</si>
  <si>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</si>
  <si>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</si>
  <si>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</si>
  <si>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</si>
  <si>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</si>
  <si>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</si>
  <si>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</si>
  <si>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</si>
  <si>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</si>
  <si>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</si>
  <si>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</si>
  <si>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</si>
  <si>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</si>
  <si>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</si>
  <si>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</si>
  <si>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</si>
  <si>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</si>
  <si>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</si>
  <si>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</si>
  <si>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</si>
  <si>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</si>
  <si>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</si>
  <si>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</si>
  <si>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</si>
  <si>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</si>
  <si>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</si>
  <si>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</si>
  <si>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</si>
  <si>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</si>
  <si>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</si>
  <si>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</si>
  <si>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</si>
  <si>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</si>
  <si>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</si>
  <si>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</si>
  <si>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</si>
  <si>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</si>
  <si>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</si>
  <si>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</si>
  <si>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</si>
  <si>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</si>
  <si>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</si>
  <si>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</si>
  <si>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</si>
  <si>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</si>
  <si>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</si>
  <si>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</si>
  <si>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</si>
  <si>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</si>
  <si>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</si>
  <si>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</si>
  <si>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</si>
  <si>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</si>
  <si>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</si>
  <si>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</si>
  <si>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</si>
  <si>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</si>
  <si>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</si>
  <si>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</si>
  <si>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</si>
  <si>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</si>
  <si>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</si>
  <si>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</si>
  <si>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</si>
  <si>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</si>
  <si>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</si>
  <si>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</si>
  <si>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</si>
  <si>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</si>
  <si>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</si>
  <si>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</si>
  <si>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</si>
  <si>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</si>
  <si>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</si>
  <si>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</si>
  <si>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</si>
  <si>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</si>
  <si>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</si>
  <si>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</si>
  <si>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</si>
  <si>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</si>
  <si>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</si>
  <si>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</si>
  <si>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</si>
  <si>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</si>
  <si>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</si>
  <si>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</si>
  <si>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</si>
  <si>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</si>
  <si>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</si>
  <si>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</si>
  <si>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</si>
  <si>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</si>
  <si>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</si>
  <si>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</si>
  <si>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</si>
  <si>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</si>
  <si>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</si>
  <si>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</si>
  <si>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</si>
  <si>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</si>
  <si>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</si>
  <si>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</si>
  <si>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</si>
  <si>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</si>
  <si>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</si>
  <si>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</si>
  <si>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</si>
  <si>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</si>
  <si>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</si>
  <si>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</si>
  <si>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</si>
  <si>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</si>
  <si>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</si>
  <si>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</si>
  <si>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</si>
  <si>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</si>
  <si>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</si>
  <si>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</si>
  <si>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</si>
  <si>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</si>
  <si>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</si>
  <si>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</si>
  <si>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</si>
  <si>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</si>
  <si>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</si>
  <si>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</si>
  <si>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</si>
  <si>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</si>
  <si>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</si>
  <si>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</si>
  <si>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</si>
  <si>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</si>
  <si>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</si>
  <si>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</si>
  <si>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</si>
  <si>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</si>
  <si>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</si>
  <si>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</si>
  <si>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</si>
  <si>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</si>
  <si>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</si>
  <si>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</si>
  <si>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</si>
  <si>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</si>
  <si>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</si>
  <si>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</si>
  <si>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</si>
  <si>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</si>
  <si>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</si>
  <si>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</si>
  <si>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</si>
  <si>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</si>
  <si>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</si>
  <si>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</si>
  <si>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</si>
  <si>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</si>
  <si>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</si>
  <si>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</si>
  <si>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</si>
  <si>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</si>
  <si>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</si>
  <si>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</si>
  <si>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</si>
  <si>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</si>
  <si>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</si>
  <si>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</si>
  <si>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</si>
  <si>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</si>
  <si>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</si>
  <si>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</si>
  <si>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</si>
  <si>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</si>
  <si>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</si>
  <si>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</si>
  <si>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</si>
  <si>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</si>
  <si>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</si>
  <si>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</si>
  <si>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</si>
  <si>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</si>
  <si>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</si>
  <si>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</si>
  <si>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</si>
  <si>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</si>
  <si>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</si>
  <si>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</si>
  <si>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</si>
  <si>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</si>
  <si>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</si>
  <si>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</si>
  <si>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</si>
  <si>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</si>
  <si>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</si>
  <si>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</si>
  <si>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</si>
  <si>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</si>
  <si>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</si>
  <si>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</si>
  <si>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</si>
  <si>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</si>
  <si>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</si>
  <si>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</si>
  <si>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</si>
  <si>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</si>
  <si>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</si>
  <si>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</si>
  <si>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</si>
  <si>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</si>
  <si>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</si>
  <si>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</si>
  <si>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</si>
  <si>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</si>
  <si>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</si>
  <si>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</si>
  <si>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</si>
  <si>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</si>
  <si>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</si>
  <si>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</si>
  <si>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</si>
  <si>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</si>
  <si>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</si>
  <si>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</si>
  <si>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</si>
  <si>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</si>
  <si>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</si>
  <si>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</si>
  <si>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</si>
  <si>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</si>
  <si>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</si>
  <si>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</si>
  <si>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</si>
  <si>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</si>
  <si>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</si>
  <si>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</si>
  <si>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</si>
  <si>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</si>
  <si>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</si>
  <si>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</si>
  <si>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</si>
  <si>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</si>
  <si>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</si>
  <si>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</si>
  <si>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</si>
  <si>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</si>
  <si>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</si>
  <si>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</si>
  <si>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</si>
  <si>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</si>
  <si>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</si>
  <si>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</si>
  <si>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</si>
  <si>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</si>
  <si>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</si>
  <si>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</si>
  <si>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</si>
  <si>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</si>
  <si>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</si>
  <si>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</si>
  <si>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</si>
  <si>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</si>
  <si>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</si>
  <si>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</si>
  <si>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</si>
  <si>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</si>
  <si>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</si>
  <si>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</si>
  <si>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</si>
  <si>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</si>
  <si>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</si>
  <si>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</si>
  <si>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</si>
  <si>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</si>
  <si>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</si>
  <si>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</si>
  <si>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</si>
  <si>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</si>
  <si>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</si>
  <si>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</si>
  <si>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</si>
  <si>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</si>
  <si>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</si>
  <si>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</si>
  <si>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</si>
  <si>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</si>
  <si>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</si>
  <si>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</si>
  <si>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</si>
  <si>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</si>
  <si>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</si>
  <si>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</si>
  <si>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</si>
  <si>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</si>
  <si>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</si>
  <si>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</si>
  <si>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</si>
  <si>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</si>
  <si>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</si>
  <si>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</si>
  <si>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</si>
  <si>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</si>
  <si>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</si>
  <si>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</si>
  <si>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</si>
  <si>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</si>
  <si>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</si>
  <si>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</si>
  <si>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</si>
  <si>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</si>
  <si>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</si>
  <si>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</si>
  <si>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</si>
  <si>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</si>
  <si>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</si>
  <si>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</si>
  <si>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</si>
  <si>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</si>
  <si>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</si>
  <si>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</si>
  <si>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</si>
  <si>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</si>
  <si>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</si>
  <si>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</si>
  <si>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</si>
  <si>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</si>
  <si>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</si>
  <si>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</si>
  <si>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</si>
  <si>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</si>
  <si>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</si>
  <si>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</si>
  <si>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</si>
  <si>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</si>
  <si>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</si>
  <si>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</si>
  <si>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</si>
  <si>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</si>
  <si>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</si>
  <si>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</si>
  <si>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</si>
  <si>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</si>
  <si>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</si>
  <si>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</si>
  <si>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</si>
  <si>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</si>
  <si>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</si>
  <si>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</si>
  <si>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</si>
  <si>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</si>
  <si>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</si>
  <si>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</si>
  <si>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</si>
  <si>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</si>
  <si>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</si>
  <si>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</si>
  <si>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</si>
  <si>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</si>
  <si>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</si>
  <si>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</si>
  <si>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</si>
  <si>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</si>
  <si>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</si>
  <si>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</si>
  <si>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</si>
  <si>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</si>
  <si>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</si>
  <si>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</si>
  <si>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</si>
  <si>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</si>
  <si>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</si>
  <si>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</si>
  <si>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</si>
  <si>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</si>
  <si>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</si>
  <si>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</si>
  <si>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</si>
  <si>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</si>
  <si>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</si>
  <si>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</si>
  <si>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</si>
  <si>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</si>
  <si>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</si>
  <si>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</si>
  <si>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</si>
  <si>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</si>
  <si>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</si>
  <si>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</si>
  <si>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</si>
  <si>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</si>
  <si>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</si>
  <si>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</si>
  <si>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</si>
  <si>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</si>
  <si>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</si>
  <si>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</si>
  <si>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</si>
  <si>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</si>
  <si>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</si>
  <si>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</si>
  <si>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</si>
  <si>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</si>
  <si>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</si>
  <si>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</si>
  <si>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</si>
  <si>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</si>
  <si>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</si>
  <si>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</si>
  <si>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</si>
  <si>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</si>
  <si>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</si>
  <si>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</si>
  <si>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</si>
  <si>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</si>
  <si>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</si>
  <si>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</si>
  <si>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</si>
  <si>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</si>
  <si>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</si>
  <si>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</si>
  <si>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</si>
  <si>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</si>
  <si>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</si>
  <si>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</si>
  <si>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</si>
  <si>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</si>
  <si>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</si>
  <si>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</si>
  <si>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</si>
  <si>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</si>
  <si>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</si>
  <si>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</si>
  <si>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</si>
  <si>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</si>
  <si>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</si>
  <si>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</si>
  <si>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</si>
  <si>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</si>
  <si>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</si>
  <si>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</si>
  <si>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</si>
  <si>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</si>
  <si>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</si>
  <si>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</si>
  <si>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</si>
  <si>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</si>
  <si>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</si>
  <si>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</si>
  <si>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</si>
  <si>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</si>
  <si>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</si>
  <si>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</si>
  <si>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</si>
  <si>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</si>
  <si>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</si>
  <si>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</si>
  <si>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</si>
  <si>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</si>
  <si>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</si>
  <si>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</si>
  <si>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</si>
  <si>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</si>
  <si>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</si>
  <si>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</si>
  <si>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</si>
  <si>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</si>
  <si>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</si>
  <si>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</si>
  <si>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</si>
  <si>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</si>
  <si>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</si>
  <si>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</si>
  <si>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</si>
  <si>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</si>
  <si>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</si>
  <si>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</si>
  <si>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</si>
  <si>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</si>
  <si>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</si>
  <si>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</si>
  <si>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</si>
  <si>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</si>
  <si>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</si>
  <si>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</si>
  <si>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</si>
  <si>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</si>
  <si>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</si>
  <si>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</si>
  <si>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</si>
  <si>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</si>
  <si>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</si>
  <si>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</si>
  <si>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</si>
  <si>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</si>
  <si>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</si>
  <si>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</si>
  <si>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</si>
  <si>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</si>
  <si>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</si>
  <si>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</si>
  <si>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</si>
  <si>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</si>
  <si>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</si>
  <si>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</si>
  <si>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</si>
  <si>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</si>
  <si>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</si>
  <si>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</si>
  <si>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</si>
  <si>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</si>
  <si>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</si>
  <si>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</si>
  <si>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</si>
  <si>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</si>
  <si>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</si>
  <si>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</si>
  <si>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</si>
  <si>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</si>
  <si>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</si>
  <si>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</si>
  <si>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</si>
  <si>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</si>
  <si>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</si>
  <si>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</si>
  <si>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</si>
  <si>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</si>
  <si>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</si>
  <si>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</si>
  <si>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</si>
  <si>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</si>
  <si>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</si>
  <si>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</si>
  <si>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</si>
  <si>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</si>
  <si>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</si>
  <si>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</si>
  <si>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</si>
  <si>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</si>
  <si>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</si>
  <si>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</si>
  <si>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</si>
  <si>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</si>
  <si>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</si>
  <si>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</si>
  <si>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</si>
  <si>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</si>
  <si>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</si>
  <si>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</si>
  <si>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</si>
  <si>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</si>
  <si>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</si>
  <si>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</si>
  <si>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</si>
  <si>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</si>
  <si>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</si>
  <si>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</si>
  <si>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</si>
  <si>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</si>
  <si>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</si>
  <si>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</si>
  <si>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</si>
  <si>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</si>
  <si>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</si>
  <si>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</si>
  <si>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</si>
  <si>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</si>
  <si>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</si>
  <si>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</si>
  <si>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</si>
  <si>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</si>
  <si>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</si>
  <si>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</si>
  <si>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</si>
  <si>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</si>
  <si>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</si>
  <si>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</si>
  <si>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</si>
  <si>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</si>
  <si>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</si>
  <si>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</si>
  <si>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</si>
  <si>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</si>
  <si>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</si>
  <si>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</si>
  <si>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</si>
  <si>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</si>
  <si>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</si>
  <si>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</si>
  <si>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</si>
  <si>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</si>
  <si>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</si>
  <si>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</si>
  <si>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</si>
  <si>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</si>
  <si>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</si>
  <si>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</si>
  <si>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</si>
  <si>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</si>
  <si>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</si>
  <si>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</si>
  <si>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</si>
  <si>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</si>
  <si>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</si>
  <si>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</si>
  <si>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</si>
  <si>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</si>
  <si>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</si>
  <si>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</si>
  <si>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</si>
  <si>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</si>
  <si>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</si>
  <si>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</si>
  <si>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</si>
  <si>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</si>
  <si>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</si>
  <si>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</si>
  <si>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</si>
  <si>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</si>
  <si>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</si>
  <si>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</si>
  <si>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</si>
  <si>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</si>
  <si>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</si>
  <si>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</si>
  <si>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</si>
  <si>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</si>
  <si>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</si>
  <si>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</si>
  <si>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</si>
  <si>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</si>
  <si>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</si>
  <si>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</si>
  <si>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</si>
  <si>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</si>
  <si>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</si>
  <si>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</si>
  <si>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</si>
  <si>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</si>
  <si>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</si>
  <si>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</si>
  <si>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</si>
  <si>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</si>
  <si>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</si>
  <si>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</si>
  <si>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</si>
  <si>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</si>
  <si>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</si>
  <si>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</si>
  <si>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</si>
  <si>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</si>
  <si>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</si>
  <si>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</si>
  <si>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</si>
  <si>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</si>
  <si>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</si>
  <si>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</si>
  <si>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</si>
  <si>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</si>
  <si>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</si>
  <si>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</si>
  <si>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</si>
  <si>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</si>
  <si>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</si>
  <si>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</si>
  <si>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</si>
  <si>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</si>
  <si>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</si>
  <si>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</si>
  <si>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</si>
  <si>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</si>
  <si>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</si>
  <si>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</si>
  <si>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</si>
  <si>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</si>
  <si>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</si>
  <si>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</si>
  <si>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</si>
  <si>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</si>
  <si>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</si>
  <si>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</si>
  <si>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</si>
  <si>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</si>
  <si>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</si>
  <si>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</si>
  <si>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</si>
  <si>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</si>
  <si>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</si>
  <si>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</si>
  <si>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</si>
  <si>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</si>
  <si>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</si>
  <si>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</si>
  <si>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</si>
  <si>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</si>
  <si>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</si>
  <si>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</si>
  <si>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</si>
  <si>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</si>
  <si>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</si>
  <si>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</si>
  <si>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</si>
  <si>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</si>
  <si>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</si>
  <si>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</si>
  <si>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</si>
  <si>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</si>
  <si>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</si>
  <si>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</si>
  <si>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</si>
  <si>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</si>
  <si>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</si>
  <si>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</si>
  <si>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</si>
  <si>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</si>
  <si>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</si>
  <si>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</si>
  <si>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</si>
  <si>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</si>
  <si>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</si>
  <si>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</si>
  <si>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</si>
  <si>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</si>
  <si>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</si>
  <si>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</si>
  <si>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</si>
  <si>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</si>
  <si>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</si>
  <si>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</si>
  <si>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</si>
  <si>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</si>
  <si>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</si>
  <si>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</si>
  <si>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</si>
  <si>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</si>
  <si>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</si>
  <si>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</si>
  <si>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</si>
  <si>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</si>
  <si>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</si>
  <si>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</si>
  <si>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</si>
  <si>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</si>
  <si>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</si>
  <si>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</si>
  <si>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</si>
  <si>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</si>
  <si>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</si>
  <si>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</si>
  <si>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</si>
  <si>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</si>
  <si>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</si>
  <si>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</si>
  <si>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</si>
  <si>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</si>
  <si>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</si>
  <si>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</si>
  <si>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</si>
  <si>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</si>
  <si>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</si>
  <si>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</si>
  <si>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</si>
  <si>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</si>
  <si>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</si>
  <si>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</si>
  <si>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</si>
  <si>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</si>
  <si>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</si>
  <si>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</si>
  <si>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</si>
  <si>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</si>
  <si>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</si>
  <si>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</si>
  <si>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</si>
  <si>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</si>
  <si>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</si>
  <si>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</si>
  <si>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</si>
  <si>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</si>
  <si>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</si>
  <si>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</si>
  <si>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</si>
  <si>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</si>
  <si>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</si>
  <si>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</si>
  <si>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</si>
  <si>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</si>
  <si>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</si>
  <si>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</si>
  <si>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</si>
  <si>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</si>
  <si>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</si>
  <si>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</si>
  <si>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</si>
  <si>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</si>
  <si>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</si>
  <si>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</si>
  <si>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</si>
  <si>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</si>
  <si>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</si>
  <si>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</si>
  <si>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</si>
  <si>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</si>
  <si>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</si>
  <si>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</si>
  <si>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</si>
  <si>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</si>
  <si>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</si>
  <si>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</si>
  <si>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</si>
  <si>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</si>
  <si>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</si>
  <si>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</si>
  <si>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</si>
  <si>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</si>
  <si>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</si>
  <si>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</si>
  <si>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</si>
  <si>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</si>
  <si>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</si>
  <si>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</si>
  <si>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</si>
  <si>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</si>
  <si>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</si>
  <si>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</si>
  <si>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</si>
  <si>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</si>
  <si>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</si>
  <si>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</si>
  <si>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</si>
  <si>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</si>
  <si>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</si>
  <si>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</si>
  <si>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</si>
  <si>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</si>
  <si>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</si>
  <si>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</si>
  <si>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</si>
  <si>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</si>
  <si>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</si>
  <si>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</si>
  <si>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</si>
  <si>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</si>
  <si>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</si>
  <si>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</si>
  <si>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</si>
  <si>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</si>
  <si>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</si>
  <si>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</si>
  <si>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</si>
  <si>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</si>
  <si>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</si>
  <si>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</si>
  <si>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</si>
  <si>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</si>
  <si>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</si>
  <si>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</si>
  <si>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</si>
  <si>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</si>
  <si>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</si>
  <si>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</si>
  <si>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</si>
  <si>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</si>
  <si>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</si>
  <si>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</si>
  <si>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</si>
  <si>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</si>
  <si>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</si>
  <si>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</si>
  <si>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</si>
  <si>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</si>
  <si>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</si>
  <si>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</si>
  <si>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</si>
  <si>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</si>
  <si>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</si>
  <si>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</si>
  <si>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</si>
  <si>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</si>
  <si>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</si>
  <si>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</si>
  <si>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</si>
  <si>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</si>
  <si>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</si>
  <si>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</si>
  <si>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</si>
  <si>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</si>
  <si>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</si>
  <si>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</si>
  <si>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</si>
  <si>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</si>
  <si>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</si>
  <si>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</si>
  <si>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</si>
  <si>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</si>
  <si>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</si>
  <si>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</si>
  <si>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</si>
  <si>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</si>
  <si>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</si>
  <si>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</si>
  <si>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</si>
  <si>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</si>
  <si>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</si>
  <si>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</si>
  <si>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</si>
  <si>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</si>
  <si>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</si>
  <si>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</si>
  <si>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</si>
  <si>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</si>
  <si>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</si>
  <si>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</si>
  <si>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</si>
  <si>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</si>
  <si>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</si>
  <si>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</si>
  <si>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</si>
  <si>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</si>
  <si>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</si>
  <si>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</si>
  <si>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</si>
  <si>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</si>
  <si>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</si>
  <si>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</si>
  <si>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</si>
  <si>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</si>
  <si>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</si>
  <si>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</si>
  <si>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</si>
  <si>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</si>
  <si>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</si>
  <si>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</si>
  <si>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</si>
  <si>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</si>
  <si>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</si>
  <si>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</si>
  <si>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</si>
  <si>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</si>
  <si>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</si>
  <si>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</si>
  <si>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</si>
  <si>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</si>
  <si>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</si>
  <si>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</si>
  <si>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</si>
  <si>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</si>
  <si>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</si>
  <si>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</si>
  <si>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</si>
  <si>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</si>
  <si>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</si>
  <si>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</si>
  <si>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</si>
  <si>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</si>
  <si>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</si>
  <si>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</si>
  <si>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</si>
  <si>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</si>
  <si>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</si>
  <si>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</si>
  <si>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</si>
  <si>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</si>
  <si>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</si>
  <si>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</si>
  <si>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</si>
  <si>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</si>
  <si>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</si>
  <si>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</si>
  <si>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</si>
  <si>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</si>
  <si>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</si>
  <si>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</si>
  <si>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</si>
  <si>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</si>
  <si>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</si>
  <si>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</si>
  <si>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</si>
  <si>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</si>
  <si>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</si>
  <si>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</si>
  <si>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</si>
  <si>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</si>
  <si>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</si>
  <si>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</si>
  <si>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</si>
  <si>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</si>
  <si>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</si>
  <si>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</si>
  <si>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</si>
  <si>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</si>
  <si>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</si>
  <si>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</si>
  <si>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</si>
  <si>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</si>
  <si>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</si>
  <si>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</si>
  <si>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</si>
  <si>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</si>
  <si>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</si>
  <si>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</si>
  <si>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</si>
  <si>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</si>
  <si>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</si>
  <si>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</si>
  <si>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</si>
  <si>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</si>
  <si>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</si>
  <si>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</si>
  <si>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</si>
  <si>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</si>
  <si>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</si>
  <si>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</si>
  <si>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</si>
  <si>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</si>
  <si>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</si>
  <si>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</si>
  <si>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</si>
  <si>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</si>
  <si>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</si>
  <si>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</si>
  <si>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</si>
  <si>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</si>
  <si>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</si>
  <si>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</si>
  <si>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</si>
  <si>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</si>
  <si>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</si>
  <si>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</si>
  <si>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</si>
  <si>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</si>
  <si>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</si>
  <si>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</si>
  <si>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</si>
  <si>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</si>
  <si>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</si>
  <si>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</si>
  <si>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</si>
  <si>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</si>
  <si>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</si>
  <si>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</si>
  <si>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</si>
  <si>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</si>
  <si>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</si>
  <si>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</si>
  <si>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</si>
  <si>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</si>
  <si>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</si>
  <si>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</si>
  <si>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</si>
  <si>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</si>
  <si>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</si>
  <si>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</si>
  <si>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</si>
  <si>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</si>
  <si>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</si>
  <si>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</si>
  <si>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</si>
  <si>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</si>
  <si>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</si>
  <si>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</si>
  <si>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</si>
  <si>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</si>
  <si>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</si>
  <si>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</si>
  <si>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</si>
  <si>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</si>
  <si>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</si>
  <si>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</si>
  <si>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</si>
  <si>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</si>
  <si>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</si>
  <si>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</si>
  <si>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</si>
  <si>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</si>
  <si>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</si>
  <si>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</si>
  <si>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</si>
  <si>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</si>
  <si>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</si>
  <si>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</si>
  <si>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</si>
  <si>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</si>
  <si>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</si>
  <si>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</si>
  <si>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</si>
  <si>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</si>
  <si>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</si>
  <si>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</si>
  <si>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</si>
  <si>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</si>
  <si>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</si>
  <si>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</si>
  <si>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</si>
  <si>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</si>
  <si>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</si>
  <si>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</si>
  <si>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</si>
  <si>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</si>
  <si>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</si>
  <si>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</si>
  <si>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</si>
  <si>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</si>
  <si>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</si>
  <si>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</si>
  <si>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</si>
  <si>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</si>
  <si>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</si>
  <si>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</si>
  <si>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</si>
  <si>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</si>
  <si>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</si>
  <si>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</si>
  <si>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</si>
  <si>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</si>
  <si>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</si>
  <si>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</si>
  <si>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</si>
  <si>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</si>
  <si>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</si>
  <si>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</si>
  <si>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</si>
  <si>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</si>
  <si>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</si>
  <si>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</si>
  <si>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</si>
  <si>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</si>
  <si>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</si>
  <si>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</si>
  <si>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</si>
  <si>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</si>
  <si>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</si>
  <si>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</si>
  <si>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</si>
  <si>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</si>
  <si>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</si>
  <si>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</si>
  <si>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</si>
  <si>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</si>
  <si>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</si>
  <si>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</si>
  <si>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</si>
  <si>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</si>
  <si>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</si>
  <si>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</si>
  <si>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</si>
  <si>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</si>
  <si>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</si>
  <si>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</si>
  <si>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</si>
  <si>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</si>
  <si>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</si>
  <si>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</si>
  <si>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</si>
  <si>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</si>
  <si>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</si>
  <si>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</si>
  <si>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</si>
  <si>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</si>
  <si>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</si>
  <si>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</si>
  <si>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</si>
  <si>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</si>
  <si>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</si>
  <si>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</si>
  <si>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</si>
  <si>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</si>
  <si>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</si>
  <si>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</si>
  <si>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</si>
  <si>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</si>
  <si>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</si>
  <si>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</si>
  <si>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</si>
  <si>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</si>
  <si>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</si>
  <si>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</si>
  <si>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</si>
  <si>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</si>
  <si>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</si>
  <si>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</si>
  <si>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</si>
  <si>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</si>
  <si>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</si>
  <si>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</si>
  <si>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</si>
  <si>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</si>
  <si>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</si>
  <si>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</si>
  <si>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</si>
  <si>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</si>
  <si>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</si>
  <si>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</si>
  <si>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</si>
  <si>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</si>
  <si>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</si>
  <si>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</si>
  <si>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</si>
  <si>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</si>
  <si>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</si>
  <si>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</si>
  <si>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</si>
  <si>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</si>
  <si>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</si>
  <si>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</si>
  <si>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</si>
  <si>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</si>
  <si>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</si>
  <si>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</si>
  <si>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</si>
  <si>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</si>
  <si>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</si>
  <si>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</si>
  <si>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</si>
  <si>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</si>
  <si>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</si>
  <si>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</si>
  <si>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</si>
  <si>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</si>
  <si>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</si>
  <si>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</si>
  <si>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</si>
  <si>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</si>
  <si>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</si>
  <si>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</si>
  <si>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</si>
  <si>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</si>
  <si>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</si>
  <si>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</si>
  <si>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</si>
  <si>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</si>
  <si>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</si>
  <si>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</si>
  <si>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</si>
  <si>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</si>
  <si>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</si>
  <si>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</si>
  <si>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</si>
  <si>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</si>
  <si>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</si>
  <si>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</si>
  <si>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</si>
  <si>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</si>
  <si>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</si>
  <si>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</si>
  <si>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</si>
  <si>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</si>
  <si>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</si>
  <si>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</si>
  <si>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</si>
  <si>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</si>
  <si>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</si>
  <si>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</si>
  <si>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</si>
  <si>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</si>
  <si>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</si>
  <si>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</si>
  <si>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</si>
  <si>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</si>
  <si>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</si>
  <si>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</si>
  <si>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</si>
  <si>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</si>
  <si>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</si>
  <si>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</si>
  <si>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</si>
  <si>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</si>
  <si>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</si>
  <si>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</si>
  <si>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</si>
  <si>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</si>
  <si>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</si>
  <si>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</si>
  <si>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</si>
  <si>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</si>
  <si>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</si>
  <si>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</si>
  <si>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</si>
  <si>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</si>
  <si>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</si>
  <si>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</si>
  <si>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</si>
  <si>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</si>
  <si>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</si>
  <si>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</si>
  <si>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</si>
  <si>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</si>
  <si>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</si>
  <si>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</si>
  <si>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</si>
  <si>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</si>
  <si>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</si>
  <si>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</si>
  <si>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</si>
  <si>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</si>
  <si>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</si>
  <si>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</si>
  <si>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</si>
  <si>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</si>
  <si>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</si>
  <si>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</si>
  <si>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</si>
  <si>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</si>
  <si>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</si>
  <si>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</si>
  <si>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</si>
  <si>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</si>
  <si>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</si>
  <si>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</si>
  <si>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</si>
  <si>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</si>
  <si>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</si>
  <si>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</si>
  <si>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</si>
  <si>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</si>
  <si>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</si>
  <si>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</si>
  <si>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</si>
  <si>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</si>
  <si>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</si>
  <si>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</si>
  <si>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</si>
  <si>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</si>
  <si>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</si>
  <si>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</si>
  <si>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</si>
  <si>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</si>
  <si>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</si>
  <si>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</si>
  <si>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</si>
  <si>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</si>
  <si>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</si>
  <si>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</si>
  <si>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</si>
  <si>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</si>
  <si>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</si>
  <si>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</si>
  <si>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</si>
  <si>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</si>
  <si>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</si>
  <si>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</si>
  <si>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</si>
  <si>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</si>
  <si>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</si>
  <si>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</si>
  <si>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</si>
  <si>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</si>
  <si>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</si>
  <si>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</si>
  <si>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</si>
  <si>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</si>
  <si>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</si>
  <si>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</si>
  <si>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</si>
  <si>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</si>
  <si>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</si>
  <si>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</si>
  <si>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</si>
  <si>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</si>
  <si>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</si>
  <si>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</si>
  <si>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</si>
  <si>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</si>
  <si>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</si>
  <si>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</si>
  <si>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</si>
  <si>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</si>
  <si>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</si>
  <si>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</si>
  <si>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</si>
  <si>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</si>
  <si>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</si>
  <si>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</si>
  <si>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</si>
  <si>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</si>
  <si>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</si>
  <si>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</si>
  <si>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</si>
  <si>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</si>
  <si>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</si>
  <si>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</si>
  <si>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</si>
  <si>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</si>
  <si>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</si>
  <si>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</si>
  <si>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</si>
  <si>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</si>
  <si>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</si>
  <si>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</si>
  <si>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</si>
  <si>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</si>
  <si>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</si>
  <si>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</si>
  <si>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</si>
  <si>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</si>
  <si>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</si>
  <si>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</si>
  <si>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</si>
  <si>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</si>
  <si>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</si>
  <si>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</si>
  <si>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</si>
  <si>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</si>
  <si>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</si>
  <si>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</si>
  <si>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</si>
  <si>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</si>
  <si>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</si>
  <si>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</si>
  <si>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</si>
  <si>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</si>
  <si>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</si>
  <si>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</si>
  <si>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</si>
  <si>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</si>
  <si>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</si>
  <si>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</si>
  <si>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</si>
  <si>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</si>
  <si>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</si>
  <si>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</si>
  <si>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</si>
  <si>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</si>
  <si>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</si>
  <si>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</si>
  <si>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</si>
  <si>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</si>
  <si>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</si>
  <si>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</si>
  <si>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</si>
  <si>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</si>
  <si>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</si>
  <si>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</si>
  <si>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</si>
  <si>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</si>
  <si>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</si>
  <si>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</si>
  <si>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</si>
  <si>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</si>
  <si>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</si>
  <si>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</si>
  <si>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</si>
  <si>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</si>
  <si>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</si>
  <si>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</si>
  <si>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</si>
  <si>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</si>
  <si>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</si>
  <si>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</si>
  <si>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</si>
  <si>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</si>
  <si>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</si>
  <si>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</si>
  <si>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</si>
  <si>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</si>
  <si>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</si>
  <si>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</si>
  <si>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</si>
  <si>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</si>
  <si>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</si>
  <si>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</si>
  <si>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</si>
  <si>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</si>
  <si>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</si>
  <si>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</si>
  <si>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</si>
  <si>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</si>
  <si>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</si>
  <si>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</si>
  <si>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</si>
  <si>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</si>
  <si>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</si>
  <si>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</si>
  <si>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</si>
  <si>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</si>
  <si>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</si>
  <si>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</si>
  <si>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</si>
  <si>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</si>
  <si>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</si>
  <si>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</si>
  <si>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</si>
  <si>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</si>
  <si>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</si>
  <si>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</si>
  <si>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</si>
  <si>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</si>
  <si>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</si>
  <si>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</si>
  <si>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</si>
  <si>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</si>
  <si>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</si>
  <si>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</si>
  <si>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</si>
  <si>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</si>
  <si>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</si>
  <si>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</si>
  <si>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</si>
  <si>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</si>
  <si>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</si>
  <si>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</si>
  <si>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</si>
  <si>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</si>
  <si>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</si>
  <si>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</si>
  <si>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</si>
  <si>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</si>
  <si>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</si>
  <si>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</si>
  <si>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</si>
  <si>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</si>
  <si>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</si>
  <si>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</si>
  <si>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</si>
  <si>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</si>
  <si>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</si>
  <si>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</si>
  <si>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</si>
  <si>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</si>
  <si>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</si>
  <si>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</si>
  <si>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</si>
  <si>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</si>
  <si>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</si>
  <si>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</si>
  <si>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</si>
  <si>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</si>
  <si>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</si>
  <si>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</si>
  <si>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</si>
  <si>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</si>
  <si>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</si>
  <si>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</si>
  <si>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</si>
  <si>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</si>
  <si>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</si>
  <si>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</si>
  <si>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</si>
  <si>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</si>
  <si>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</si>
  <si>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</si>
  <si>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</si>
  <si>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</si>
  <si>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</si>
  <si>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</si>
  <si>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</si>
  <si>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</si>
  <si>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</si>
  <si>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</si>
  <si>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</si>
  <si>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</si>
  <si>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</si>
  <si>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</si>
  <si>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</si>
  <si>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</si>
  <si>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</si>
  <si>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</si>
  <si>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</si>
  <si>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</si>
  <si>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</si>
  <si>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</si>
  <si>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</si>
  <si>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</si>
  <si>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</si>
  <si>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</si>
  <si>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</si>
  <si>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</si>
  <si>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</si>
  <si>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</si>
  <si>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</si>
  <si>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</si>
  <si>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</si>
  <si>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</si>
  <si>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</si>
  <si>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</si>
  <si>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</si>
  <si>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</si>
  <si>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</si>
  <si>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</si>
  <si>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</si>
  <si>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</si>
  <si>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</si>
  <si>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</si>
  <si>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</si>
  <si>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</si>
  <si>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</si>
  <si>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</si>
  <si>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</si>
  <si>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</si>
  <si>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</si>
  <si>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</si>
  <si>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</si>
  <si>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</si>
  <si>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</si>
  <si>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</si>
  <si>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</si>
  <si>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</si>
  <si>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</si>
  <si>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</si>
  <si>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</si>
  <si>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</si>
  <si>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</si>
  <si>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</si>
  <si>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</si>
  <si>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</si>
  <si>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</si>
  <si>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</si>
  <si>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</si>
  <si>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</si>
  <si>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</si>
  <si>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</si>
  <si>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</si>
  <si>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</si>
  <si>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</si>
  <si>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</si>
  <si>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</si>
  <si>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</si>
  <si>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</si>
  <si>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</si>
  <si>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</si>
  <si>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</si>
  <si>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</si>
  <si>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</si>
  <si>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</si>
  <si>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</si>
  <si>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</si>
  <si>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</si>
  <si>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</si>
  <si>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</si>
  <si>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</si>
  <si>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</si>
  <si>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</si>
  <si>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</si>
  <si>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</si>
  <si>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</si>
  <si>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</si>
  <si>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</si>
  <si>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</si>
  <si>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</si>
  <si>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</si>
  <si>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</si>
  <si>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</si>
  <si>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</si>
  <si>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</si>
  <si>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</si>
  <si>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</si>
  <si>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</si>
  <si>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</si>
  <si>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</si>
  <si>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</si>
  <si>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</si>
  <si>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</si>
  <si>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</si>
  <si>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</si>
  <si>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</si>
  <si>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</si>
  <si>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</si>
  <si>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</si>
  <si>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</si>
  <si>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</si>
  <si>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</si>
  <si>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</si>
  <si>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</si>
  <si>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</si>
  <si>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</si>
  <si>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</si>
  <si>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</si>
  <si>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</si>
  <si>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</si>
  <si>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</si>
  <si>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</si>
  <si>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</si>
  <si>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</si>
  <si>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</si>
  <si>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</si>
  <si>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</si>
  <si>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</si>
  <si>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</si>
  <si>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</si>
  <si>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</si>
  <si>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</si>
  <si>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</si>
  <si>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</si>
  <si>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</si>
  <si>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</si>
  <si>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</si>
  <si>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</si>
  <si>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</si>
  <si>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</si>
  <si>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</si>
  <si>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</si>
  <si>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</si>
  <si>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</si>
  <si>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</si>
  <si>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</si>
  <si>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</si>
  <si>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</si>
  <si>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</si>
  <si>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</si>
  <si>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</si>
  <si>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</si>
  <si>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</si>
  <si>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</si>
  <si>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</si>
  <si>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</si>
  <si>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</si>
  <si>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</si>
  <si>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</si>
  <si>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</si>
  <si>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</si>
  <si>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</si>
  <si>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</si>
  <si>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</si>
  <si>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</si>
  <si>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</si>
  <si>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</si>
  <si>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</si>
  <si>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</si>
  <si>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</si>
  <si>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</si>
  <si>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</si>
  <si>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</si>
  <si>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</si>
  <si>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</si>
  <si>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</si>
  <si>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</si>
  <si>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</si>
  <si>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</si>
  <si>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</si>
  <si>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</si>
  <si>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</si>
  <si>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</si>
  <si>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</si>
  <si>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</si>
  <si>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</si>
  <si>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</si>
  <si>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</si>
  <si>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</si>
  <si>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</si>
  <si>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</si>
  <si>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</si>
  <si>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</si>
  <si>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</si>
  <si>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</si>
  <si>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</si>
  <si>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</si>
  <si>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</si>
  <si>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</si>
  <si>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</si>
  <si>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</si>
  <si>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</si>
  <si>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</si>
  <si>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</si>
  <si>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</si>
  <si>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</si>
  <si>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</si>
  <si>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</si>
  <si>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</si>
  <si>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</si>
  <si>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</si>
  <si>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</si>
  <si>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</si>
  <si>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</si>
  <si>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</si>
  <si>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</si>
  <si>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</si>
  <si>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</si>
  <si>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</si>
  <si>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</si>
  <si>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</si>
  <si>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</si>
  <si>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</si>
  <si>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</si>
  <si>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</si>
  <si>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</si>
  <si>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</si>
  <si>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</si>
  <si>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</si>
  <si>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</si>
  <si>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</si>
  <si>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</si>
  <si>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</si>
  <si>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</si>
  <si>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</si>
  <si>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</si>
  <si>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</si>
  <si>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</si>
  <si>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</si>
  <si>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</si>
  <si>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</si>
  <si>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</si>
  <si>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</si>
  <si>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</si>
  <si>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</si>
  <si>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</si>
  <si>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</si>
  <si>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</si>
  <si>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</si>
  <si>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</si>
  <si>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</si>
  <si>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</si>
  <si>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</si>
  <si>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</si>
  <si>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</si>
  <si>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</si>
  <si>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</si>
  <si>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</si>
  <si>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</si>
  <si>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</si>
  <si>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</si>
  <si>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</si>
  <si>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</si>
  <si>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</si>
  <si>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</si>
  <si>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</si>
  <si>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</si>
  <si>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</si>
  <si>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</si>
  <si>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</si>
  <si>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</si>
  <si>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</si>
  <si>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</si>
  <si>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</si>
  <si>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</si>
  <si>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</si>
  <si>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</si>
  <si>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</si>
  <si>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</si>
  <si>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</si>
  <si>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</si>
  <si>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</si>
  <si>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</si>
  <si>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</si>
  <si>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</si>
  <si>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</si>
  <si>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</si>
  <si>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</si>
  <si>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</si>
  <si>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</si>
  <si>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</si>
  <si>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</si>
  <si>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</si>
  <si>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</si>
  <si>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</si>
  <si>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</si>
  <si>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</si>
  <si>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</si>
  <si>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</si>
  <si>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</si>
  <si>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</si>
  <si>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</si>
  <si>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</si>
  <si>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</si>
  <si>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</si>
  <si>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</si>
  <si>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</si>
  <si>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</si>
  <si>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</si>
  <si>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</si>
  <si>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</si>
  <si>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</si>
  <si>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</si>
  <si>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</si>
  <si>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</si>
  <si>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</si>
  <si>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</si>
  <si>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</si>
  <si>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</si>
  <si>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</si>
  <si>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</si>
  <si>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</si>
  <si>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</si>
  <si>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</si>
  <si>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</si>
  <si>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</si>
  <si>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</si>
  <si>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</si>
  <si>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</si>
  <si>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</si>
  <si>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</si>
  <si>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</si>
  <si>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</si>
  <si>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</si>
  <si>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</si>
  <si>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</si>
  <si>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</si>
  <si>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</si>
  <si>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</si>
  <si>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</si>
  <si>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</si>
  <si>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</si>
  <si>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</si>
  <si>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</si>
  <si>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</si>
  <si>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</si>
  <si>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</si>
  <si>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</si>
  <si>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</si>
  <si>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</si>
  <si>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</si>
  <si>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</si>
  <si>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</si>
  <si>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</si>
  <si>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</si>
  <si>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</si>
  <si>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</si>
  <si>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</si>
  <si>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</si>
  <si>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</si>
  <si>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</si>
  <si>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</si>
  <si>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</si>
  <si>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</si>
  <si>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</si>
  <si>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</si>
  <si>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</si>
  <si>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</si>
  <si>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</si>
  <si>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</si>
  <si>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</si>
  <si>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</si>
  <si>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</si>
  <si>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</si>
  <si>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</si>
  <si>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</si>
  <si>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</si>
  <si>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</si>
  <si>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</si>
  <si>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</si>
  <si>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</si>
  <si>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</si>
  <si>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</si>
  <si>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</si>
  <si>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</si>
  <si>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</si>
  <si>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</si>
  <si>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</si>
  <si>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</si>
  <si>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</si>
  <si>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</si>
  <si>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</si>
  <si>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</si>
  <si>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</si>
  <si>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</si>
  <si>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</si>
  <si>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</si>
  <si>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</si>
  <si>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</si>
  <si>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</si>
  <si>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</si>
  <si>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</si>
  <si>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</si>
  <si>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</si>
  <si>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</si>
  <si>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</si>
  <si>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</si>
  <si>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</si>
  <si>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</si>
  <si>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</si>
  <si>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</si>
  <si>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</si>
  <si>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</si>
  <si>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</si>
  <si>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</si>
  <si>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</si>
  <si>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</si>
  <si>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</si>
  <si>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</si>
  <si>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</si>
  <si>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</si>
  <si>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</si>
  <si>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</si>
  <si>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</si>
  <si>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</si>
  <si>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</si>
  <si>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</si>
  <si>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</si>
  <si>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</si>
  <si>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</si>
  <si>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</si>
  <si>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</si>
  <si>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</si>
  <si>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</si>
  <si>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</si>
  <si>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</si>
  <si>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</si>
  <si>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</si>
  <si>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</si>
  <si>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</si>
  <si>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</si>
  <si>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</si>
  <si>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</si>
  <si>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</si>
  <si>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</si>
  <si>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</si>
  <si>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</si>
  <si>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</si>
  <si>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</si>
  <si>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</si>
  <si>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</si>
  <si>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</si>
  <si>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</si>
  <si>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</si>
  <si>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</si>
  <si>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</si>
  <si>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</si>
  <si>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</si>
  <si>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</si>
  <si>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</si>
  <si>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</si>
  <si>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</si>
  <si>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</si>
  <si>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</si>
  <si>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</si>
  <si>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</si>
  <si>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</si>
  <si>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</si>
  <si>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</si>
  <si>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</si>
  <si>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</si>
  <si>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</si>
  <si>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</si>
  <si>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</si>
  <si>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</si>
  <si>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</si>
  <si>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</si>
  <si>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</si>
  <si>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</si>
  <si>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</si>
  <si>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</si>
  <si>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</si>
  <si>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</si>
  <si>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</si>
  <si>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</si>
  <si>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</si>
  <si>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</si>
  <si>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</si>
  <si>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</si>
  <si>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</si>
  <si>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</si>
  <si>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</si>
  <si>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</si>
  <si>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</si>
  <si>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</si>
  <si>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</si>
  <si>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</si>
  <si>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</si>
  <si>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</si>
  <si>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</si>
  <si>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</si>
  <si>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</si>
  <si>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</si>
  <si>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</si>
  <si>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</si>
  <si>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</si>
  <si>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</si>
  <si>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</si>
  <si>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</si>
  <si>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</si>
  <si>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</si>
  <si>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</si>
  <si>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</si>
  <si>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</si>
  <si>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</si>
  <si>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</si>
  <si>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</si>
  <si>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</si>
  <si>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</si>
  <si>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</si>
  <si>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</si>
  <si>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</si>
  <si>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</si>
  <si>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</si>
  <si>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</si>
  <si>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</si>
  <si>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</si>
  <si>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</si>
  <si>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</si>
  <si>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</si>
  <si>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</si>
  <si>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</si>
  <si>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</si>
  <si>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</si>
  <si>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</si>
  <si>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</si>
  <si>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</si>
  <si>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</si>
  <si>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</si>
  <si>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</si>
  <si>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</si>
  <si>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</si>
  <si>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</si>
  <si>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</si>
  <si>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</si>
  <si>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</si>
  <si>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</si>
  <si>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</si>
  <si>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</si>
  <si>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</si>
  <si>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</si>
  <si>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</si>
  <si>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</si>
  <si>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</si>
  <si>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</si>
  <si>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</si>
  <si>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</si>
  <si>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</si>
  <si>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</si>
  <si>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</si>
  <si>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</si>
  <si>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</si>
  <si>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</si>
  <si>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</si>
  <si>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</si>
  <si>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</si>
  <si>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</si>
  <si>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</si>
  <si>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</si>
  <si>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</si>
  <si>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</si>
  <si>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</si>
  <si>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</si>
  <si>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</si>
  <si>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</si>
  <si>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</si>
  <si>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</si>
  <si>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</si>
  <si>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</si>
  <si>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</si>
  <si>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</si>
  <si>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</si>
  <si>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</si>
  <si>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</si>
  <si>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</si>
  <si>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</si>
  <si>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</si>
  <si>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</si>
  <si>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</si>
  <si>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</si>
  <si>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</si>
  <si>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</si>
  <si>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</si>
  <si>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</si>
  <si>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</si>
  <si>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</si>
  <si>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</si>
  <si>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</si>
  <si>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</si>
  <si>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</si>
  <si>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</si>
  <si>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</si>
  <si>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</si>
  <si>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</si>
  <si>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</si>
  <si>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</si>
  <si>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</si>
  <si>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</si>
  <si>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</si>
  <si>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</si>
  <si>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</si>
  <si>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</si>
  <si>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</si>
  <si>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</si>
  <si>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</si>
  <si>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</si>
  <si>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</si>
  <si>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</si>
  <si>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</si>
  <si>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</si>
  <si>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</si>
  <si>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</si>
  <si>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</si>
  <si>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</si>
  <si>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</si>
  <si>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</si>
  <si>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</si>
  <si>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</si>
  <si>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</si>
  <si>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</si>
  <si>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</si>
  <si>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</si>
  <si>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</si>
  <si>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</si>
  <si>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</si>
  <si>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</si>
  <si>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</si>
  <si>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</si>
  <si>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</si>
  <si>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</si>
  <si>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</si>
  <si>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</si>
  <si>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</si>
  <si>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</si>
  <si>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</si>
  <si>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</si>
  <si>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</si>
  <si>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</si>
  <si>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</si>
  <si>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</si>
  <si>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</si>
  <si>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</si>
  <si>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</si>
  <si>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</si>
  <si>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</si>
  <si>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</si>
  <si>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</si>
  <si>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</si>
  <si>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</si>
  <si>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</si>
  <si>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</si>
  <si>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</si>
  <si>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</si>
  <si>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</si>
  <si>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</si>
  <si>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</si>
  <si>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</si>
  <si>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</si>
  <si>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</si>
  <si>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</si>
  <si>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</si>
  <si>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</si>
  <si>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</si>
  <si>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</si>
  <si>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</si>
  <si>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</si>
  <si>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</si>
  <si>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</si>
  <si>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</si>
  <si>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</si>
  <si>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</si>
  <si>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</si>
  <si>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</si>
  <si>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</si>
  <si>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</si>
  <si>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</si>
  <si>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</si>
  <si>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</si>
  <si>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</si>
  <si>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</si>
  <si>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</si>
  <si>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</si>
  <si>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</si>
  <si>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</si>
  <si>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</si>
  <si>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</si>
  <si>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</si>
  <si>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</si>
  <si>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</si>
  <si>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</si>
  <si>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</si>
  <si>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</si>
  <si>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</si>
  <si>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</si>
  <si>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</si>
  <si>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</si>
  <si>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</si>
  <si>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</si>
  <si>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</si>
  <si>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</si>
  <si>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</si>
  <si>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</si>
  <si>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</si>
  <si>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</si>
  <si>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</si>
  <si>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</si>
  <si>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</si>
  <si>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</si>
  <si>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</si>
  <si>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</si>
  <si>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</si>
  <si>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</si>
  <si>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</si>
  <si>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</si>
  <si>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</si>
  <si>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</si>
  <si>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</si>
  <si>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</si>
  <si>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</si>
  <si>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</si>
  <si>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</si>
  <si>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</si>
  <si>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</si>
  <si>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</si>
  <si>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</si>
  <si>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</si>
  <si>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</si>
  <si>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</si>
  <si>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</si>
  <si>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</si>
  <si>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</si>
  <si>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</si>
  <si>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</si>
  <si>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</si>
  <si>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</si>
  <si>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</si>
  <si>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</si>
  <si>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</si>
  <si>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</si>
  <si>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</si>
  <si>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</si>
  <si>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</si>
  <si>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</si>
  <si>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</si>
  <si>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</si>
  <si>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</si>
  <si>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</si>
  <si>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</si>
  <si>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</si>
  <si>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</si>
  <si>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</si>
  <si>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</si>
  <si>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</si>
  <si>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</si>
  <si>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</si>
  <si>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</si>
  <si>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</si>
  <si>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</si>
  <si>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</si>
  <si>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</si>
  <si>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</si>
  <si>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</si>
  <si>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</si>
  <si>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</si>
  <si>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</si>
  <si>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</si>
  <si>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</si>
  <si>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</si>
  <si>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</si>
  <si>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</si>
  <si>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</si>
  <si>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</si>
  <si>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</si>
  <si>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</si>
  <si>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</si>
  <si>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</si>
  <si>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</si>
  <si>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</si>
  <si>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</si>
  <si>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</si>
  <si>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</si>
  <si>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</si>
  <si>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</si>
  <si>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</si>
  <si>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</si>
  <si>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</si>
  <si>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</si>
  <si>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</si>
  <si>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</si>
  <si>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</si>
  <si>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</si>
  <si>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</si>
  <si>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</si>
  <si>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</si>
  <si>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</si>
  <si>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</si>
  <si>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</si>
  <si>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</si>
  <si>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</si>
  <si>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</si>
  <si>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</si>
  <si>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</si>
  <si>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</si>
  <si>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</si>
  <si>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</si>
  <si>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</si>
  <si>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</si>
  <si>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</si>
  <si>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</si>
  <si>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</si>
  <si>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</si>
  <si>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</si>
  <si>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</si>
  <si>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</si>
  <si>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</si>
  <si>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</si>
  <si>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</si>
  <si>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</si>
  <si>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</si>
  <si>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</si>
  <si>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</si>
  <si>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</si>
  <si>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</si>
  <si>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</si>
  <si>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</si>
  <si>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</si>
  <si>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</si>
  <si>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</si>
  <si>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</si>
  <si>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</si>
  <si>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</si>
  <si>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</si>
  <si>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</si>
  <si>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</si>
  <si>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</si>
  <si>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</si>
  <si>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</si>
  <si>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</si>
  <si>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</si>
  <si>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</si>
  <si>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</si>
  <si>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</si>
  <si>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</si>
  <si>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</si>
  <si>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</si>
  <si>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</si>
  <si>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</si>
  <si>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</si>
  <si>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</si>
  <si>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</si>
  <si>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</si>
  <si>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</si>
  <si>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</si>
  <si>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</si>
  <si>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</si>
  <si>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</si>
  <si>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</si>
  <si>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</si>
  <si>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</si>
  <si>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</si>
  <si>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</si>
  <si>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</si>
  <si>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</si>
  <si>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</si>
  <si>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</si>
  <si>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</si>
  <si>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</si>
  <si>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</si>
  <si>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</si>
  <si>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</si>
  <si>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</si>
  <si>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</si>
  <si>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</si>
  <si>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</si>
  <si>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</si>
  <si>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</si>
  <si>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</si>
  <si>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</si>
  <si>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</si>
  <si>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</si>
  <si>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</si>
  <si>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</si>
  <si>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</si>
  <si>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</si>
  <si>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</si>
  <si>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</si>
  <si>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</si>
  <si>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</si>
  <si>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</si>
  <si>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</si>
  <si>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</si>
  <si>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</si>
  <si>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</si>
  <si>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</si>
  <si>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</si>
  <si>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</si>
  <si>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</si>
  <si>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</si>
  <si>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</si>
  <si>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</si>
  <si>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</si>
  <si>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</si>
  <si>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</si>
  <si>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</si>
  <si>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</si>
  <si>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</si>
  <si>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</si>
  <si>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</si>
  <si>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</si>
  <si>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</si>
  <si>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</si>
  <si>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</si>
  <si>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</si>
  <si>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</si>
  <si>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</si>
  <si>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</si>
  <si>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</si>
  <si>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</si>
  <si>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</si>
  <si>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</si>
  <si>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</si>
  <si>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</si>
  <si>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</si>
  <si>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</si>
  <si>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</si>
  <si>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</si>
  <si>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</si>
  <si>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</si>
  <si>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</si>
  <si>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</si>
  <si>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</si>
  <si>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</si>
  <si>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</si>
  <si>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</si>
  <si>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</si>
  <si>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</si>
  <si>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</si>
  <si>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</si>
  <si>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</si>
  <si>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</si>
  <si>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</si>
  <si>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</si>
  <si>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</si>
  <si>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</si>
  <si>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</si>
  <si>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</si>
  <si>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</si>
  <si>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</si>
  <si>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</si>
  <si>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</si>
  <si>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</si>
  <si>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</si>
  <si>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</si>
  <si>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</si>
  <si>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</si>
  <si>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</si>
  <si>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</si>
  <si>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</si>
  <si>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</si>
  <si>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</si>
  <si>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</si>
  <si>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</si>
  <si>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</si>
  <si>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</si>
  <si>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</si>
  <si>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</si>
  <si>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</si>
  <si>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</si>
  <si>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</si>
  <si>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</si>
  <si>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</si>
  <si>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</si>
  <si>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</si>
  <si>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</si>
  <si>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</si>
  <si>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</si>
  <si>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</si>
  <si>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</si>
  <si>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</si>
  <si>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</si>
  <si>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</si>
  <si>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</si>
  <si>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</si>
  <si>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</si>
  <si>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</si>
  <si>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</si>
  <si>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</si>
  <si>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</si>
  <si>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</si>
  <si>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</si>
  <si>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</si>
  <si>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</si>
  <si>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</si>
  <si>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</si>
  <si>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</si>
  <si>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</si>
  <si>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</si>
  <si>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</si>
  <si>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</si>
  <si>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</si>
  <si>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</si>
  <si>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</si>
  <si>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</si>
  <si>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</si>
  <si>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</si>
  <si>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</si>
  <si>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</si>
  <si>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</si>
  <si>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</si>
  <si>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</si>
  <si>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</si>
  <si>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</si>
  <si>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</si>
  <si>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</si>
  <si>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</si>
  <si>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</si>
  <si>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</si>
  <si>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</si>
  <si>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</si>
  <si>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</si>
  <si>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</si>
  <si>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</si>
  <si>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</si>
  <si>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</si>
  <si>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</si>
  <si>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</si>
  <si>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</si>
  <si>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</si>
  <si>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</si>
  <si>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</si>
  <si>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</si>
  <si>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</si>
  <si>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</si>
  <si>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</si>
  <si>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</si>
  <si>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</si>
  <si>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</si>
  <si>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</si>
  <si>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</si>
  <si>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</si>
  <si>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</si>
  <si>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</si>
  <si>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</si>
  <si>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</si>
  <si>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</si>
  <si>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</si>
  <si>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</si>
  <si>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</si>
  <si>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</si>
  <si>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</si>
  <si>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</si>
  <si>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</si>
  <si>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</si>
  <si>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</si>
  <si>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</si>
  <si>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</si>
  <si>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</si>
  <si>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</si>
  <si>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</si>
  <si>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</si>
  <si>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</si>
  <si>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</si>
  <si>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</si>
  <si>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</si>
  <si>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</si>
  <si>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</si>
  <si>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</si>
  <si>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</si>
  <si>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</si>
  <si>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</si>
  <si>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</si>
  <si>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</si>
  <si>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</si>
  <si>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</si>
  <si>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</si>
  <si>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</si>
  <si>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</si>
  <si>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</si>
  <si>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</si>
  <si>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</si>
  <si>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</si>
  <si>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</si>
  <si>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</si>
  <si>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</si>
  <si>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</si>
  <si>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</si>
  <si>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</si>
  <si>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</si>
  <si>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</si>
  <si>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</si>
  <si>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</si>
  <si>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</si>
  <si>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</si>
  <si>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</si>
  <si>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</si>
  <si>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</si>
  <si>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</si>
  <si>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</si>
  <si>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</si>
  <si>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</si>
  <si>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</si>
  <si>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</si>
  <si>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</si>
  <si>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</si>
  <si>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</si>
  <si>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</si>
  <si>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</si>
  <si>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</si>
  <si>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</si>
  <si>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</si>
  <si>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</si>
  <si>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</si>
  <si>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</si>
  <si>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</si>
  <si>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</si>
  <si>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</si>
  <si>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</si>
  <si>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</si>
  <si>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</si>
  <si>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</si>
  <si>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</si>
  <si>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</si>
  <si>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</si>
  <si>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</si>
  <si>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</si>
  <si>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</si>
  <si>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</si>
  <si>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</si>
  <si>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</si>
  <si>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</si>
  <si>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</si>
  <si>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</si>
  <si>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</si>
  <si>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</si>
  <si>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</si>
  <si>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</si>
  <si>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</si>
  <si>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</si>
  <si>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</si>
  <si>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</si>
  <si>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</si>
  <si>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</si>
  <si>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</si>
  <si>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</si>
  <si>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</si>
  <si>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</si>
  <si>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</si>
  <si>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</si>
  <si>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</si>
  <si>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</si>
  <si>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</si>
  <si>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</si>
  <si>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</si>
  <si>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</si>
  <si>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</si>
  <si>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</si>
  <si>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</si>
  <si>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</si>
  <si>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</si>
  <si>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</si>
  <si>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</si>
  <si>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</si>
  <si>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</si>
  <si>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</si>
  <si>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</si>
  <si>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</si>
  <si>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</si>
  <si>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</si>
  <si>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</si>
  <si>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</si>
  <si>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</si>
  <si>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</si>
  <si>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</si>
  <si>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</si>
  <si>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</si>
  <si>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</si>
  <si>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</si>
  <si>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</si>
  <si>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</si>
  <si>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</si>
  <si>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</si>
  <si>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</si>
  <si>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</si>
  <si>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</si>
  <si>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</si>
  <si>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</si>
  <si>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</si>
  <si>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</si>
  <si>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</si>
  <si>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</si>
  <si>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</si>
  <si>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</si>
  <si>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</si>
  <si>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</si>
  <si>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</si>
  <si>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</si>
  <si>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</si>
  <si>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</si>
  <si>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</si>
  <si>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</si>
  <si>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</si>
  <si>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</si>
  <si>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</si>
  <si>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</si>
  <si>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</si>
  <si>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</si>
  <si>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</si>
  <si>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</si>
  <si>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</si>
  <si>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</si>
  <si>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</si>
  <si>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</si>
  <si>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</si>
  <si>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</si>
  <si>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</si>
  <si>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</si>
  <si>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</si>
  <si>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</si>
  <si>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</si>
  <si>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</si>
  <si>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</si>
  <si>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</si>
  <si>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</si>
  <si>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</si>
  <si>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</si>
  <si>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</si>
  <si>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</si>
  <si>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</si>
  <si>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</si>
  <si>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</si>
  <si>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</si>
  <si>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</si>
  <si>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</si>
  <si>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</si>
  <si>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</si>
  <si>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</si>
  <si>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</si>
  <si>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</si>
  <si>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</si>
  <si>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</si>
  <si>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</si>
  <si>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</si>
  <si>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</si>
  <si>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</si>
  <si>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</si>
  <si>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</si>
  <si>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</si>
  <si>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</si>
  <si>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</si>
  <si>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</si>
  <si>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</si>
  <si>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</si>
  <si>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</si>
  <si>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</si>
  <si>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</si>
  <si>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</si>
  <si>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</si>
  <si>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</si>
  <si>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</si>
  <si>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</si>
  <si>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</si>
  <si>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</si>
  <si>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</si>
  <si>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</si>
  <si>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</si>
  <si>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</si>
  <si>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</si>
  <si>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</si>
  <si>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</si>
  <si>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</si>
  <si>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</si>
  <si>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</si>
  <si>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</si>
  <si>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</si>
  <si>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</si>
  <si>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</si>
  <si>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</si>
  <si>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</si>
  <si>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</si>
  <si>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</si>
  <si>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</si>
  <si>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</si>
  <si>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</si>
  <si>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</si>
  <si>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</si>
  <si>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</si>
  <si>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</si>
  <si>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</si>
  <si>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</si>
  <si>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</si>
  <si>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</si>
  <si>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</si>
  <si>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</si>
  <si>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</si>
  <si>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</si>
  <si>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</si>
  <si>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</si>
  <si>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</si>
  <si>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</si>
  <si>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</si>
  <si>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</si>
  <si>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</si>
  <si>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</si>
  <si>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</si>
  <si>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</si>
  <si>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</si>
  <si>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</si>
  <si>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</si>
  <si>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</si>
  <si>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</si>
  <si>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</si>
  <si>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</si>
  <si>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</si>
  <si>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</si>
  <si>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</si>
  <si>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</si>
  <si>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</si>
  <si>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</si>
  <si>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</si>
  <si>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</si>
  <si>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</si>
  <si>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</si>
  <si>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</si>
  <si>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</si>
  <si>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</si>
  <si>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</si>
  <si>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</si>
  <si>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</si>
  <si>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</si>
  <si>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</si>
  <si>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</si>
  <si>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</si>
  <si>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</si>
  <si>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</si>
  <si>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</si>
  <si>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</si>
  <si>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</si>
  <si>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</si>
  <si>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</si>
  <si>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</si>
  <si>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</si>
  <si>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</si>
  <si>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</si>
  <si>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</si>
  <si>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</si>
  <si>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</si>
  <si>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</si>
  <si>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</si>
  <si>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</si>
  <si>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</si>
  <si>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</si>
  <si>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</si>
  <si>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</si>
  <si>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</si>
  <si>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</si>
  <si>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</si>
  <si>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</si>
  <si>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</si>
  <si>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</si>
  <si>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</si>
  <si>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</si>
  <si>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</si>
  <si>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</si>
  <si>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</si>
  <si>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</si>
  <si>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</si>
  <si>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</si>
  <si>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</si>
  <si>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</si>
  <si>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</si>
  <si>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</si>
  <si>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</si>
  <si>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</si>
  <si>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</si>
  <si>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</si>
  <si>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</si>
  <si>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</si>
  <si>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</si>
  <si>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</si>
  <si>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</si>
  <si>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</si>
  <si>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</si>
  <si>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</si>
  <si>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</si>
  <si>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</si>
  <si>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</si>
  <si>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</si>
  <si>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</si>
  <si>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</si>
  <si>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</si>
  <si>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</si>
  <si>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</si>
  <si>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</si>
  <si>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</si>
  <si>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</si>
  <si>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</si>
  <si>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</si>
  <si>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</si>
  <si>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</si>
  <si>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</si>
  <si>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</si>
  <si>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</si>
  <si>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</si>
  <si>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</si>
  <si>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</si>
  <si>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</si>
  <si>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</si>
  <si>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</si>
  <si>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</si>
  <si>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</si>
  <si>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</si>
  <si>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</si>
  <si>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</si>
  <si>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</si>
  <si>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</si>
  <si>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</si>
  <si>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</si>
  <si>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</si>
  <si>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</si>
  <si>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</si>
  <si>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</si>
  <si>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</si>
  <si>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</si>
  <si>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</si>
  <si>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</si>
  <si>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</si>
  <si>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</si>
  <si>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</si>
  <si>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</si>
  <si>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</si>
  <si>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</si>
  <si>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</si>
  <si>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</si>
  <si>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</si>
  <si>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</si>
  <si>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</si>
  <si>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</si>
  <si>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</si>
  <si>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</si>
  <si>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</si>
  <si>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</si>
  <si>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</si>
  <si>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</si>
  <si>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</si>
  <si>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</si>
  <si>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</si>
  <si>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</si>
  <si>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</si>
  <si>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</si>
  <si>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</si>
  <si>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</si>
  <si>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</si>
  <si>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</si>
  <si>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</si>
  <si>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</si>
  <si>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</si>
  <si>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</si>
  <si>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</si>
  <si>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</si>
  <si>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</si>
  <si>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</si>
  <si>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</si>
  <si>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</si>
  <si>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</si>
  <si>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</si>
  <si>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</si>
  <si>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</si>
  <si>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</si>
  <si>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</si>
  <si>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</si>
  <si>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</si>
  <si>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</si>
  <si>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</si>
  <si>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</si>
  <si>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</si>
  <si>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</si>
  <si>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</si>
  <si>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</si>
  <si>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</si>
  <si>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</si>
  <si>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</si>
  <si>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</si>
  <si>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</si>
  <si>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</si>
  <si>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</si>
  <si>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</si>
  <si>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</si>
  <si>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</si>
  <si>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</si>
  <si>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</si>
  <si>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</si>
  <si>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</si>
  <si>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</si>
  <si>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</si>
  <si>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</si>
  <si>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</si>
  <si>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</si>
  <si>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</si>
  <si>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</si>
  <si>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</si>
  <si>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</si>
  <si>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</si>
  <si>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</si>
  <si>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</si>
  <si>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</si>
  <si>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</si>
  <si>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</si>
  <si>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</si>
  <si>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</si>
  <si>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</si>
  <si>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</si>
  <si>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</si>
  <si>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</si>
  <si>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</si>
  <si>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</si>
  <si>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</si>
  <si>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</si>
  <si>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</si>
  <si>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</si>
  <si>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</si>
  <si>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</si>
  <si>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</si>
  <si>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</si>
  <si>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</si>
  <si>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</si>
  <si>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</si>
  <si>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</si>
  <si>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</si>
  <si>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</si>
  <si>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</si>
  <si>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</si>
  <si>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</si>
  <si>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</si>
  <si>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</si>
  <si>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</si>
  <si>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</si>
  <si>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</si>
  <si>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</si>
  <si>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</si>
  <si>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</si>
  <si>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</si>
  <si>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</si>
  <si>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</si>
  <si>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</si>
  <si>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</si>
  <si>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</si>
  <si>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</si>
  <si>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</si>
  <si>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</si>
  <si>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</si>
  <si>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</si>
  <si>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</si>
  <si>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</si>
  <si>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</si>
  <si>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</si>
  <si>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</si>
  <si>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</si>
  <si>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</si>
  <si>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</si>
  <si>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</si>
  <si>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</si>
  <si>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</si>
  <si>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</si>
  <si>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</si>
  <si>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</si>
  <si>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</si>
  <si>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</si>
  <si>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</si>
  <si>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</si>
  <si>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</si>
  <si>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</si>
  <si>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</si>
  <si>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</si>
  <si>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</si>
  <si>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</si>
  <si>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</si>
  <si>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</si>
  <si>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</si>
  <si>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</si>
  <si>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</si>
  <si>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</si>
  <si>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</si>
  <si>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</si>
  <si>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</si>
  <si>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</si>
  <si>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</si>
  <si>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</si>
  <si>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</si>
  <si>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</si>
  <si>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</si>
  <si>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</si>
  <si>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</si>
  <si>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</si>
  <si>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</si>
  <si>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</si>
  <si>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</si>
  <si>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</si>
  <si>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</si>
  <si>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</si>
  <si>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</si>
  <si>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</si>
  <si>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</si>
  <si>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</si>
  <si>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</si>
  <si>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</si>
  <si>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</si>
  <si>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</si>
  <si>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</si>
  <si>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</si>
  <si>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</si>
  <si>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</si>
  <si>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</si>
  <si>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</si>
  <si>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</si>
  <si>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</si>
  <si>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</si>
  <si>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</si>
  <si>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</si>
  <si>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</si>
  <si>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</si>
  <si>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</si>
  <si>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</si>
  <si>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</si>
  <si>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</si>
  <si>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</si>
  <si>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</si>
  <si>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</si>
  <si>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</si>
  <si>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</si>
  <si>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</si>
  <si>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</si>
  <si>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</si>
  <si>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</si>
  <si>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</si>
  <si>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</si>
  <si>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</si>
  <si>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</si>
  <si>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</si>
  <si>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</si>
  <si>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</si>
  <si>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</si>
  <si>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</si>
  <si>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</si>
  <si>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</si>
  <si>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</si>
  <si>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</si>
  <si>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</si>
  <si>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</si>
  <si>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</si>
  <si>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</si>
  <si>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</si>
  <si>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</si>
  <si>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</si>
  <si>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</si>
  <si>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</si>
  <si>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</si>
  <si>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</si>
  <si>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</si>
  <si>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</si>
  <si>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</si>
  <si>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</si>
  <si>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</si>
  <si>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</si>
  <si>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</si>
  <si>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</si>
  <si>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</si>
  <si>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</si>
  <si>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</si>
  <si>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</si>
  <si>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</si>
  <si>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</si>
  <si>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</si>
  <si>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</si>
  <si>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</si>
  <si>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</si>
  <si>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</si>
  <si>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</si>
  <si>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</si>
  <si>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</si>
  <si>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</si>
  <si>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</si>
  <si>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</si>
  <si>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</si>
  <si>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</si>
  <si>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</si>
  <si>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</si>
  <si>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</si>
  <si>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</si>
  <si>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</si>
  <si>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</si>
  <si>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</si>
  <si>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</si>
  <si>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</si>
  <si>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</si>
  <si>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</si>
  <si>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</si>
  <si>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</si>
  <si>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</si>
  <si>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</si>
  <si>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</si>
  <si>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</si>
  <si>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</si>
  <si>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</si>
  <si>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</si>
  <si>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</si>
  <si>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</si>
  <si>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</si>
  <si>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</si>
  <si>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</si>
  <si>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</si>
  <si>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</si>
  <si>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</si>
  <si>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</si>
  <si>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</si>
  <si>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</si>
  <si>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</si>
  <si>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</si>
  <si>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</si>
  <si>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</si>
  <si>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</si>
  <si>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</si>
  <si>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</si>
  <si>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</si>
  <si>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</si>
  <si>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</si>
  <si>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</si>
  <si>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</si>
  <si>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</si>
  <si>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</si>
  <si>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</si>
  <si>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</si>
  <si>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</si>
  <si>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</si>
  <si>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</si>
  <si>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</si>
  <si>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</si>
  <si>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</si>
  <si>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</si>
  <si>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</si>
  <si>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</si>
  <si>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</si>
  <si>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</si>
  <si>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</si>
  <si>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</si>
  <si>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</si>
  <si>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</si>
  <si>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</si>
  <si>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</si>
  <si>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</si>
  <si>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</si>
  <si>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</si>
  <si>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</si>
  <si>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</si>
  <si>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</si>
  <si>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</si>
  <si>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</si>
  <si>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</si>
  <si>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</si>
  <si>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</si>
  <si>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</si>
  <si>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</si>
  <si>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</si>
  <si>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</si>
  <si>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</si>
  <si>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</si>
  <si>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</si>
  <si>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</si>
  <si>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</si>
  <si>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</si>
  <si>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</si>
  <si>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</si>
  <si>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</si>
  <si>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</si>
  <si>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</si>
  <si>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</si>
  <si>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</si>
  <si>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</si>
  <si>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</si>
  <si>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</si>
  <si>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</si>
  <si>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</si>
  <si>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</si>
  <si>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</si>
  <si>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</si>
  <si>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</si>
  <si>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</si>
  <si>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</si>
  <si>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</si>
  <si>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</si>
  <si>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</si>
  <si>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</si>
  <si>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</si>
  <si>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</si>
  <si>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</si>
  <si>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</si>
  <si>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</si>
  <si>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</si>
  <si>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</si>
  <si>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</si>
  <si>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</si>
  <si>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</si>
  <si>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</si>
  <si>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</si>
  <si>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</si>
  <si>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</si>
  <si>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</si>
  <si>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</si>
  <si>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</si>
  <si>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</si>
  <si>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</si>
  <si>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</si>
  <si>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</si>
  <si>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</si>
  <si>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</si>
  <si>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</si>
  <si>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</si>
  <si>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</si>
  <si>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</si>
  <si>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</si>
  <si>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</si>
  <si>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</si>
  <si>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</si>
  <si>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</si>
  <si>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</si>
  <si>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</si>
  <si>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</si>
  <si>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</si>
  <si>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</si>
  <si>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</si>
  <si>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</si>
  <si>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</si>
  <si>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</si>
  <si>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</si>
  <si>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</si>
  <si>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</si>
  <si>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</si>
  <si>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</si>
  <si>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</si>
  <si>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</si>
  <si>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</si>
  <si>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</si>
  <si>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</si>
  <si>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</si>
  <si>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</si>
  <si>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</si>
  <si>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</si>
  <si>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</si>
  <si>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</si>
  <si>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</si>
  <si>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</si>
  <si>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</si>
  <si>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</si>
  <si>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</si>
  <si>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</si>
  <si>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</si>
  <si>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</si>
  <si>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</si>
  <si>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</si>
  <si>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</si>
  <si>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</si>
  <si>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</si>
  <si>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</si>
  <si>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</si>
  <si>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</si>
  <si>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</si>
  <si>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</si>
  <si>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</si>
  <si>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</si>
  <si>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</si>
  <si>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</si>
  <si>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</si>
  <si>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</si>
  <si>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</si>
  <si>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</si>
  <si>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</si>
  <si>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</si>
  <si>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</si>
  <si>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</si>
  <si>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</si>
  <si>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</si>
  <si>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</si>
  <si>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</si>
  <si>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</si>
  <si>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</si>
  <si>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</si>
  <si>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</si>
  <si>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</si>
  <si>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</si>
  <si>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</si>
  <si>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</si>
  <si>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</si>
  <si>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</si>
  <si>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</si>
  <si>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</si>
  <si>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</si>
  <si>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</si>
  <si>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</si>
  <si>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</si>
  <si>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</si>
  <si>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</si>
  <si>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</si>
  <si>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</si>
  <si>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</si>
  <si>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</si>
  <si>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</si>
  <si>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</si>
  <si>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</si>
  <si>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</si>
  <si>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</si>
  <si>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</si>
  <si>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</si>
  <si>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</si>
  <si>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</si>
  <si>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</si>
  <si>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</si>
  <si>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</si>
  <si>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</si>
  <si>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</si>
  <si>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</si>
  <si>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</si>
  <si>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</si>
  <si>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</si>
  <si>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</si>
  <si>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</si>
  <si>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</si>
  <si>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</si>
  <si>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</si>
  <si>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</si>
  <si>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</si>
  <si>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</si>
  <si>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</si>
  <si>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</si>
  <si>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</si>
  <si>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</si>
  <si>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</si>
  <si>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</si>
  <si>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</si>
  <si>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</si>
  <si>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</si>
  <si>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</si>
  <si>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</si>
  <si>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</si>
  <si>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</si>
  <si>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</si>
  <si>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</si>
  <si>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</si>
  <si>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</si>
  <si>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</si>
  <si>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</si>
  <si>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</si>
  <si>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</si>
  <si>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</si>
  <si>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</si>
  <si>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</si>
  <si>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</si>
  <si>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</si>
  <si>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</si>
  <si>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</si>
  <si>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</si>
  <si>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</si>
  <si>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</si>
  <si>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</si>
  <si>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</si>
  <si>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</si>
  <si>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</si>
  <si>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</si>
  <si>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</si>
  <si>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</si>
  <si>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</si>
  <si>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</si>
  <si>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</si>
  <si>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</si>
  <si>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</si>
  <si>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</si>
  <si>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</si>
  <si>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</si>
  <si>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</si>
  <si>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</si>
  <si>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</si>
  <si>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</si>
  <si>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</si>
  <si>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</si>
  <si>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</si>
  <si>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</si>
  <si>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</si>
  <si>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</si>
  <si>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</si>
  <si>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</si>
  <si>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</si>
  <si>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</si>
  <si>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</si>
  <si>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</si>
  <si>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</si>
  <si>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</si>
  <si>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</si>
  <si>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</si>
  <si>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</si>
  <si>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</si>
  <si>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</si>
  <si>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</si>
  <si>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</si>
  <si>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</si>
  <si>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</si>
  <si>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</si>
  <si>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</si>
  <si>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</si>
  <si>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</si>
  <si>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</si>
  <si>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</si>
  <si>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</si>
  <si>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</si>
  <si>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</si>
  <si>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</si>
  <si>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</si>
  <si>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</si>
  <si>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</si>
  <si>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</si>
  <si>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</si>
  <si>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</si>
  <si>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</si>
  <si>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</si>
  <si>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</si>
  <si>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</si>
  <si>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</si>
  <si>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</si>
  <si>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</si>
  <si>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</si>
  <si>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</si>
  <si>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</si>
  <si>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</si>
  <si>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</si>
  <si>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</si>
  <si>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</si>
  <si>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</si>
  <si>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</si>
  <si>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</si>
  <si>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</si>
  <si>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</si>
  <si>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</si>
  <si>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</si>
  <si>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</si>
  <si>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</si>
  <si>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</si>
  <si>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</si>
  <si>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</si>
  <si>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</si>
  <si>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</si>
  <si>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</si>
  <si>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</si>
  <si>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</si>
  <si>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</si>
  <si>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</si>
  <si>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</si>
  <si>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</si>
  <si>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</si>
  <si>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</si>
  <si>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</si>
  <si>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</si>
  <si>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</si>
  <si>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</si>
  <si>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</si>
  <si>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</si>
  <si>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</si>
  <si>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</si>
  <si>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</si>
  <si>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</si>
  <si>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</si>
  <si>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</si>
  <si>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</si>
  <si>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</si>
  <si>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</si>
  <si>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</si>
  <si>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</si>
  <si>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</si>
  <si>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</si>
  <si>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</si>
  <si>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</si>
  <si>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</si>
  <si>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</si>
  <si>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</si>
  <si>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</si>
  <si>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</si>
  <si>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</si>
  <si>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</si>
  <si>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</si>
  <si>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</si>
  <si>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</si>
  <si>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</si>
  <si>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</si>
  <si>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</si>
  <si>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</si>
  <si>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</si>
  <si>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</si>
  <si>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</si>
  <si>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</si>
  <si>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</si>
  <si>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</si>
  <si>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</si>
  <si>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</si>
  <si>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</si>
  <si>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</si>
  <si>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</si>
  <si>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</si>
  <si>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</si>
  <si>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</si>
  <si>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</si>
  <si>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</si>
  <si>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</si>
  <si>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</si>
  <si>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</si>
  <si>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</si>
  <si>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</si>
  <si>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</si>
  <si>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</si>
  <si>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</si>
  <si>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</si>
  <si>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</si>
  <si>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</si>
  <si>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</si>
  <si>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</si>
  <si>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</si>
  <si>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</si>
  <si>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</si>
  <si>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</si>
  <si>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</si>
  <si>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</si>
  <si>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</si>
  <si>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</si>
  <si>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</si>
  <si>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</si>
  <si>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</si>
  <si>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</si>
  <si>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</si>
  <si>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</si>
  <si>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</si>
  <si>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</si>
  <si>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</si>
  <si>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</si>
  <si>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</si>
  <si>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</si>
  <si>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</si>
  <si>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</si>
  <si>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</si>
  <si>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</si>
  <si>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</si>
  <si>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</si>
  <si>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</si>
  <si>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</si>
  <si>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</si>
  <si>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</si>
  <si>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</si>
  <si>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</si>
  <si>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</si>
  <si>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</si>
  <si>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</si>
  <si>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</si>
  <si>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</si>
  <si>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</si>
  <si>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</si>
  <si>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</si>
  <si>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</si>
  <si>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</si>
  <si>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</si>
  <si>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</si>
  <si>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</si>
  <si>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</si>
  <si>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</si>
  <si>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</si>
  <si>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</si>
  <si>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</si>
  <si>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</si>
  <si>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</si>
  <si>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</si>
  <si>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</si>
  <si>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</si>
  <si>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</si>
  <si>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</si>
  <si>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</si>
  <si>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</si>
  <si>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</si>
  <si>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</si>
  <si>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</si>
  <si>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</si>
  <si>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</si>
  <si>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</si>
  <si>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</si>
  <si>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</si>
  <si>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</si>
  <si>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</si>
  <si>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</si>
  <si>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</si>
  <si>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</si>
  <si>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</si>
  <si>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</si>
  <si>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</si>
  <si>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</si>
  <si>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</si>
  <si>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</si>
  <si>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</si>
  <si>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</si>
  <si>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</si>
  <si>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</si>
  <si>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</si>
  <si>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</si>
  <si>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</si>
  <si>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</si>
  <si>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</si>
  <si>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</si>
  <si>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</si>
  <si>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</si>
  <si>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</si>
  <si>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</si>
  <si>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</si>
  <si>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</si>
  <si>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</si>
  <si>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</si>
  <si>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</si>
  <si>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</si>
  <si>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</si>
  <si>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</si>
  <si>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</si>
  <si>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</si>
  <si>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</si>
  <si>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</si>
  <si>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</si>
  <si>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</si>
  <si>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</si>
  <si>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</si>
  <si>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</si>
  <si>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</si>
  <si>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</si>
  <si>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</si>
  <si>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</si>
  <si>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</si>
  <si>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</si>
  <si>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</si>
  <si>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</si>
  <si>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</si>
  <si>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</si>
  <si>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</si>
  <si>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</si>
  <si>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</si>
  <si>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</si>
  <si>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</si>
  <si>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</si>
  <si>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</si>
  <si>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</si>
  <si>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</si>
  <si>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</si>
  <si>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</si>
  <si>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</si>
  <si>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</si>
  <si>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</si>
  <si>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</si>
  <si>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</si>
  <si>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</si>
  <si>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</si>
  <si>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</si>
  <si>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</si>
  <si>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</si>
  <si>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</si>
  <si>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</si>
  <si>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</si>
  <si>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</si>
  <si>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</si>
  <si>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</si>
  <si>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</si>
  <si>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</si>
  <si>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</si>
  <si>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</si>
  <si>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</si>
  <si>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</si>
  <si>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</si>
  <si>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</si>
  <si>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</si>
  <si>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</si>
  <si>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</si>
  <si>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</si>
  <si>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</si>
  <si>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</si>
  <si>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</si>
  <si>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</si>
  <si>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</si>
  <si>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</si>
  <si>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</si>
  <si>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</si>
  <si>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</si>
  <si>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</si>
  <si>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</si>
  <si>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</si>
  <si>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</si>
  <si>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</si>
  <si>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</si>
  <si>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</si>
  <si>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</si>
  <si>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</si>
  <si>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</si>
  <si>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</si>
  <si>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</si>
  <si>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</si>
  <si>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</si>
  <si>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</si>
  <si>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</si>
  <si>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</si>
  <si>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</si>
  <si>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</si>
  <si>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</si>
  <si>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</si>
  <si>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</si>
  <si>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</si>
  <si>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</si>
  <si>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</si>
  <si>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</si>
  <si>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</si>
  <si>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</si>
  <si>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</si>
  <si>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</si>
  <si>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</si>
  <si>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</si>
  <si>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</si>
  <si>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</si>
  <si>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</si>
  <si>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</si>
  <si>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</si>
  <si>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</si>
  <si>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</si>
  <si>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</si>
  <si>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</si>
  <si>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</si>
  <si>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</si>
  <si>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</si>
  <si>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</si>
  <si>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</si>
  <si>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</si>
  <si>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</si>
  <si>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</si>
  <si>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</si>
  <si>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</si>
  <si>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</si>
  <si>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</si>
  <si>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</si>
  <si>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</si>
  <si>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</si>
  <si>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</si>
  <si>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</si>
  <si>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</si>
  <si>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</si>
  <si>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</si>
  <si>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</si>
  <si>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</si>
  <si>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</si>
  <si>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</si>
  <si>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</si>
  <si>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</si>
  <si>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</si>
  <si>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</si>
  <si>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</si>
  <si>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</si>
  <si>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</si>
  <si>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</si>
  <si>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</si>
  <si>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</si>
  <si>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</si>
  <si>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</si>
  <si>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</si>
  <si>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</si>
  <si>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</si>
  <si>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</si>
  <si>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</si>
  <si>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</si>
  <si>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</si>
  <si>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</si>
  <si>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</si>
  <si>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</si>
  <si>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</si>
  <si>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</si>
  <si>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</si>
  <si>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</si>
  <si>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</si>
  <si>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</si>
  <si>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</si>
  <si>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</si>
  <si>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</si>
  <si>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</si>
  <si>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</si>
  <si>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</si>
  <si>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</si>
  <si>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</si>
  <si>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</si>
  <si>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</si>
  <si>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</si>
  <si>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</si>
  <si>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</si>
  <si>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</si>
  <si>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</si>
  <si>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</si>
  <si>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</si>
  <si>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</si>
  <si>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</si>
  <si>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</si>
  <si>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</si>
  <si>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</si>
  <si>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</si>
  <si>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</si>
  <si>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</si>
  <si>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</si>
  <si>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</si>
  <si>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</si>
  <si>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</si>
  <si>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</si>
  <si>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</si>
  <si>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</si>
  <si>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</si>
  <si>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</si>
  <si>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</si>
  <si>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</si>
  <si>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</si>
  <si>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</si>
  <si>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</si>
  <si>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</si>
  <si>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</si>
  <si>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</si>
  <si>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</si>
  <si>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</si>
  <si>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</si>
  <si>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</si>
  <si>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</si>
  <si>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</si>
  <si>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</si>
  <si>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</si>
  <si>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</si>
  <si>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</si>
  <si>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</si>
  <si>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</si>
  <si>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</si>
  <si>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</si>
  <si>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</si>
  <si>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</si>
  <si>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</si>
  <si>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</si>
  <si>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</si>
  <si>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</si>
  <si>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</si>
  <si>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</si>
  <si>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</si>
  <si>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</si>
  <si>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</si>
  <si>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</si>
  <si>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</si>
  <si>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</si>
  <si>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</si>
  <si>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</si>
  <si>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</si>
  <si>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</si>
  <si>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</si>
  <si>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</si>
  <si>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</si>
  <si>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</si>
  <si>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</si>
  <si>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</si>
  <si>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</si>
  <si>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</si>
  <si>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</si>
  <si>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</si>
  <si>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</si>
  <si>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</si>
  <si>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</si>
  <si>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</si>
  <si>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</si>
  <si>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</si>
  <si>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</si>
  <si>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</si>
  <si>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</si>
  <si>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</si>
  <si>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</si>
  <si>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</si>
  <si>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</si>
  <si>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</si>
  <si>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</si>
  <si>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</si>
  <si>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</si>
  <si>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</si>
  <si>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</si>
  <si>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</si>
  <si>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</si>
  <si>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</si>
  <si>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</si>
  <si>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</si>
  <si>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</si>
  <si>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</si>
  <si>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</si>
  <si>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</si>
  <si>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</si>
  <si>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</si>
  <si>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</si>
  <si>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</si>
  <si>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</si>
  <si>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</si>
  <si>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</si>
  <si>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</si>
  <si>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</si>
  <si>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</si>
  <si>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</si>
  <si>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</si>
  <si>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</si>
  <si>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</si>
  <si>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</si>
  <si>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</si>
  <si>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</si>
  <si>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</si>
  <si>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</si>
  <si>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</si>
  <si>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</si>
  <si>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</si>
  <si>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</si>
  <si>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</si>
  <si>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</si>
  <si>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</si>
  <si>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</si>
  <si>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</si>
  <si>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</si>
  <si>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</si>
  <si>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</si>
  <si>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</si>
  <si>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</si>
  <si>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</si>
  <si>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</si>
  <si>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</si>
  <si>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</si>
  <si>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</si>
  <si>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</si>
  <si>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</si>
  <si>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</si>
  <si>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</si>
  <si>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</si>
  <si>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</si>
  <si>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</si>
  <si>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</si>
  <si>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</si>
  <si>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</si>
  <si>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</si>
  <si>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</si>
  <si>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</si>
  <si>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</si>
  <si>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</si>
  <si>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</si>
  <si>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</si>
  <si>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</si>
  <si>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</si>
  <si>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</si>
  <si>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</si>
  <si>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</si>
  <si>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</si>
  <si>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</si>
  <si>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</si>
  <si>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</si>
  <si>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</si>
  <si>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</si>
  <si>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</si>
  <si>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</si>
  <si>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</si>
  <si>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</si>
  <si>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</si>
  <si>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</si>
  <si>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</si>
  <si>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</si>
  <si>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</si>
  <si>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</si>
  <si>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</si>
  <si>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</si>
  <si>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</si>
  <si>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</si>
  <si>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</si>
  <si>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</si>
  <si>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</si>
  <si>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</si>
  <si>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</si>
  <si>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</si>
  <si>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</si>
  <si>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</si>
  <si>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</si>
  <si>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</si>
  <si>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</si>
  <si>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</si>
  <si>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</si>
  <si>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</si>
  <si>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</si>
  <si>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</si>
  <si>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</si>
  <si>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</si>
  <si>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</si>
  <si>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</si>
  <si>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</si>
  <si>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</si>
  <si>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</si>
  <si>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</si>
  <si>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</si>
  <si>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</si>
  <si>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</si>
  <si>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</si>
  <si>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</si>
  <si>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</si>
  <si>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</si>
  <si>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</si>
  <si>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</si>
  <si>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</si>
  <si>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</si>
  <si>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</si>
  <si>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</si>
  <si>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</si>
  <si>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</si>
  <si>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</si>
  <si>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</si>
  <si>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</si>
  <si>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</si>
  <si>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</si>
  <si>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</si>
  <si>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</si>
  <si>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</si>
  <si>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</si>
  <si>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</si>
  <si>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</si>
  <si>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</si>
  <si>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</si>
  <si>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</si>
  <si>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</si>
  <si>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</si>
  <si>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</si>
  <si>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</si>
  <si>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</si>
  <si>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</si>
  <si>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</si>
  <si>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</si>
  <si>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</si>
  <si>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</si>
  <si>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</si>
  <si>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</si>
  <si>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</si>
  <si>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</si>
  <si>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</si>
  <si>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</si>
  <si>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</si>
  <si>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</si>
  <si>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</si>
  <si>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</si>
  <si>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</si>
  <si>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</si>
  <si>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</si>
  <si>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</si>
  <si>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</si>
  <si>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</si>
  <si>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</si>
  <si>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</si>
  <si>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</si>
  <si>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</si>
  <si>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</si>
  <si>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</si>
  <si>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</si>
  <si>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</si>
  <si>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</si>
  <si>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</si>
  <si>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</si>
  <si>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</si>
  <si>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</si>
  <si>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</si>
  <si>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</si>
  <si>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</si>
  <si>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</si>
  <si>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</si>
  <si>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</si>
  <si>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</si>
  <si>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</si>
  <si>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</si>
  <si>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</si>
  <si>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</si>
  <si>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</si>
  <si>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</si>
  <si>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</si>
  <si>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</si>
  <si>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</si>
  <si>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</si>
  <si>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</si>
  <si>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</si>
  <si>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</si>
  <si>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</si>
  <si>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</si>
  <si>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</si>
  <si>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</si>
  <si>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</si>
  <si>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</si>
  <si>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</si>
  <si>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</si>
  <si>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</si>
  <si>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</si>
  <si>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</si>
  <si>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</si>
  <si>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</si>
  <si>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</si>
  <si>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</si>
  <si>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</si>
  <si>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</si>
  <si>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</si>
  <si>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</si>
  <si>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</si>
  <si>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</si>
  <si>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</si>
  <si>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</si>
  <si>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</si>
  <si>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</si>
  <si>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</si>
  <si>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</si>
  <si>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</si>
  <si>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</si>
  <si>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</si>
  <si>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</si>
  <si>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</si>
  <si>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</si>
  <si>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</si>
  <si>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</si>
  <si>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</si>
  <si>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</si>
  <si>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</si>
  <si>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</si>
  <si>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</si>
  <si>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</si>
  <si>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</si>
  <si>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</si>
  <si>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</si>
  <si>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</si>
  <si>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</si>
  <si>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</si>
  <si>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</si>
  <si>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</si>
  <si>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</si>
  <si>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</si>
  <si>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</si>
  <si>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</si>
  <si>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</si>
  <si>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</si>
  <si>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</si>
  <si>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</si>
  <si>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</si>
  <si>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</si>
  <si>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</si>
  <si>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</si>
  <si>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</si>
  <si>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</si>
  <si>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</si>
  <si>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</si>
  <si>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</si>
  <si>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</si>
  <si>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</si>
  <si>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</si>
  <si>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</si>
  <si>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</si>
  <si>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</si>
  <si>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</si>
  <si>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</si>
  <si>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</si>
  <si>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</si>
  <si>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</si>
  <si>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</si>
  <si>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</si>
  <si>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</si>
  <si>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</si>
  <si>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</si>
  <si>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</si>
  <si>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</si>
  <si>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</si>
  <si>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</si>
  <si>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</si>
  <si>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</si>
  <si>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</si>
  <si>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</si>
  <si>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</si>
  <si>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</si>
  <si>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</si>
  <si>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</si>
  <si>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</si>
  <si>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</si>
  <si>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</si>
  <si>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</si>
  <si>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</si>
  <si>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</si>
  <si>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</si>
  <si>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</si>
  <si>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</si>
  <si>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</si>
  <si>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</si>
  <si>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</si>
  <si>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</si>
  <si>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</si>
  <si>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</si>
  <si>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</si>
  <si>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</si>
  <si>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</si>
  <si>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</si>
  <si>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</si>
  <si>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</si>
  <si>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</si>
  <si>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</si>
  <si>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</si>
  <si>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</si>
  <si>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</si>
  <si>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</si>
  <si>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</si>
  <si>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</si>
  <si>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</si>
  <si>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</si>
  <si>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</si>
  <si>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</si>
  <si>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</si>
  <si>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</si>
  <si>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</si>
  <si>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</si>
  <si>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</si>
  <si>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</si>
  <si>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</si>
  <si>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</si>
  <si>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</si>
  <si>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</si>
  <si>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</si>
  <si>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</si>
  <si>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</si>
  <si>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</si>
  <si>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</si>
  <si>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</si>
  <si>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</si>
  <si>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</si>
  <si>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</si>
  <si>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</si>
  <si>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</si>
  <si>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</si>
  <si>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</si>
  <si>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</si>
  <si>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</si>
  <si>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</si>
  <si>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</si>
  <si>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</si>
  <si>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</si>
  <si>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</si>
  <si>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</si>
  <si>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</si>
  <si>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</si>
  <si>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</si>
  <si>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</si>
  <si>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</si>
  <si>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</si>
  <si>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</si>
  <si>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</si>
  <si>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</si>
  <si>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</si>
  <si>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</si>
  <si>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</si>
  <si>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</si>
  <si>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</si>
  <si>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</si>
  <si>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</si>
  <si>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</si>
  <si>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</si>
  <si>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</si>
  <si>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</si>
  <si>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</si>
  <si>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</si>
  <si>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</si>
  <si>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</si>
  <si>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</si>
  <si>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</si>
  <si>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</si>
  <si>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</si>
  <si>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</si>
  <si>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</si>
  <si>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</si>
  <si>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</si>
  <si>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</si>
  <si>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</si>
  <si>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</si>
  <si>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</si>
  <si>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</si>
  <si>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</si>
  <si>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</si>
  <si>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</si>
  <si>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</si>
  <si>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</si>
  <si>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</si>
  <si>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</si>
  <si>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</si>
  <si>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</si>
  <si>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</si>
  <si>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</si>
  <si>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</si>
  <si>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</si>
  <si>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</si>
  <si>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</si>
  <si>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</si>
  <si>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</si>
  <si>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</si>
  <si>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</si>
  <si>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</si>
  <si>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</si>
  <si>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</si>
  <si>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</si>
  <si>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</si>
  <si>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</si>
  <si>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</si>
  <si>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</si>
  <si>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</si>
  <si>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</si>
  <si>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</si>
  <si>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</si>
  <si>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</si>
  <si>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</si>
  <si>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</si>
  <si>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</si>
  <si>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</si>
  <si>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</si>
  <si>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</si>
  <si>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</si>
  <si>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</si>
  <si>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</si>
  <si>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</si>
  <si>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</si>
  <si>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</si>
  <si>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</si>
  <si>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</si>
  <si>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</si>
  <si>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</si>
  <si>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</si>
  <si>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</si>
  <si>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</si>
  <si>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</si>
  <si>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</si>
  <si>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</si>
  <si>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</si>
  <si>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</si>
  <si>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</si>
  <si>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</si>
  <si>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</si>
  <si>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</si>
  <si>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</si>
  <si>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</si>
  <si>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</si>
  <si>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</si>
  <si>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</si>
  <si>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</si>
  <si>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</si>
  <si>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</si>
  <si>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</si>
  <si>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</si>
  <si>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</si>
  <si>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</si>
  <si>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</si>
  <si>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</si>
  <si>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</si>
  <si>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</si>
  <si>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</si>
  <si>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</si>
  <si>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</si>
  <si>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</si>
  <si>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</si>
  <si>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</si>
  <si>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</si>
  <si>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</si>
  <si>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</si>
  <si>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</si>
  <si>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</si>
  <si>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</si>
  <si>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</si>
  <si>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</si>
  <si>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</si>
  <si>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</si>
  <si>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</si>
  <si>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</si>
  <si>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</si>
  <si>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</si>
  <si>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</si>
  <si>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</si>
  <si>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</si>
  <si>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</si>
  <si>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</si>
  <si>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</si>
  <si>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</si>
  <si>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</si>
  <si>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</si>
  <si>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</si>
  <si>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</si>
  <si>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</si>
  <si>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</si>
  <si>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</si>
  <si>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</si>
  <si>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</si>
  <si>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</si>
  <si>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</si>
  <si>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</si>
  <si>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</si>
  <si>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</si>
  <si>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</si>
  <si>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</si>
  <si>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</si>
  <si>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</si>
  <si>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</si>
  <si>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</si>
  <si>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</si>
  <si>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</si>
  <si>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</si>
  <si>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</si>
  <si>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</si>
  <si>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</si>
  <si>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</si>
  <si>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</si>
  <si>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</si>
  <si>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</si>
  <si>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</si>
  <si>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</si>
  <si>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</si>
  <si>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</si>
  <si>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</si>
  <si>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</si>
  <si>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</si>
  <si>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</si>
  <si>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</si>
  <si>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</si>
  <si>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</si>
  <si>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</si>
  <si>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</si>
  <si>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</si>
  <si>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</si>
  <si>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</si>
  <si>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</si>
  <si>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</si>
  <si>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</si>
  <si>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</si>
  <si>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</si>
  <si>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</si>
  <si>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</si>
  <si>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</si>
  <si>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</si>
  <si>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</si>
  <si>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</si>
  <si>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</si>
  <si>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</si>
  <si>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</si>
  <si>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</si>
  <si>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</si>
  <si>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</si>
  <si>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</si>
  <si>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</si>
  <si>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</si>
  <si>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</si>
  <si>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</si>
  <si>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</si>
  <si>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</si>
  <si>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</si>
  <si>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</si>
  <si>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</si>
  <si>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</si>
  <si>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</si>
  <si>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</si>
  <si>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</si>
  <si>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</si>
  <si>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</si>
  <si>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</si>
  <si>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</si>
  <si>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</si>
  <si>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</si>
  <si>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</si>
  <si>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</si>
  <si>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</si>
  <si>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</si>
  <si>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</si>
  <si>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</si>
  <si>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</si>
  <si>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</si>
  <si>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</si>
  <si>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</si>
  <si>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</si>
  <si>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</si>
  <si>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</si>
  <si>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</si>
  <si>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</si>
  <si>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</si>
  <si>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</si>
  <si>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</si>
  <si>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</si>
  <si>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</si>
  <si>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</si>
  <si>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</si>
  <si>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</si>
  <si>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</si>
  <si>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</si>
  <si>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</si>
  <si>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</si>
  <si>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</si>
  <si>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</si>
  <si>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</si>
  <si>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</si>
  <si>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</si>
  <si>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</si>
  <si>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</si>
  <si>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</si>
  <si>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</si>
  <si>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</si>
  <si>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</si>
  <si>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</si>
  <si>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</si>
  <si>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</si>
  <si>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</si>
  <si>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</si>
  <si>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</si>
  <si>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</si>
  <si>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</si>
  <si>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</si>
  <si>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</si>
  <si>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</si>
  <si>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</si>
  <si>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</si>
  <si>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</si>
  <si>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</si>
  <si>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</si>
  <si>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</si>
  <si>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</si>
  <si>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</si>
  <si>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</si>
  <si>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</si>
  <si>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</si>
  <si>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</si>
  <si>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</si>
  <si>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</si>
  <si>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</si>
  <si>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</si>
  <si>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</si>
  <si>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</si>
  <si>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</si>
  <si>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</si>
  <si>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</si>
  <si>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</si>
  <si>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</si>
  <si>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</si>
  <si>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</si>
  <si>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</si>
  <si>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</si>
  <si>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</si>
  <si>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</si>
  <si>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</si>
  <si>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</si>
  <si>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</si>
  <si>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</si>
  <si>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</si>
  <si>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</si>
  <si>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</si>
  <si>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</si>
  <si>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</si>
  <si>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</si>
  <si>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</si>
  <si>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</si>
  <si>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</si>
  <si>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</si>
  <si>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</si>
  <si>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</si>
  <si>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</si>
  <si>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</si>
  <si>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</si>
  <si>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</si>
  <si>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</si>
  <si>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</si>
  <si>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</si>
  <si>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</si>
  <si>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</si>
  <si>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</si>
  <si>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</si>
  <si>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</si>
  <si>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</si>
  <si>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</si>
  <si>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</si>
  <si>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</si>
  <si>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</si>
  <si>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</si>
  <si>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</si>
  <si>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</si>
  <si>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</si>
  <si>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</si>
  <si>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</si>
  <si>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</si>
  <si>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</si>
  <si>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</si>
  <si>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</si>
  <si>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</si>
  <si>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</si>
  <si>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</si>
  <si>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</si>
  <si>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</si>
  <si>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</si>
  <si>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</si>
  <si>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</si>
  <si>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</si>
  <si>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</si>
  <si>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</si>
  <si>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</si>
  <si>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</si>
  <si>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</si>
  <si>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</si>
  <si>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</si>
  <si>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</si>
  <si>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</si>
  <si>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</si>
  <si>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</si>
  <si>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</si>
  <si>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</si>
  <si>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</si>
  <si>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</si>
  <si>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</si>
  <si>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</si>
  <si>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</si>
  <si>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</si>
  <si>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</si>
  <si>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</si>
  <si>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</si>
  <si>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</si>
  <si>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</si>
  <si>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</si>
  <si>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</si>
  <si>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</si>
  <si>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</si>
  <si>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</si>
  <si>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</si>
  <si>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</si>
  <si>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</si>
  <si>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</si>
  <si>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</si>
  <si>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</si>
  <si>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</si>
  <si>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</si>
  <si>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</si>
  <si>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</si>
  <si>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</si>
  <si>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</si>
  <si>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</si>
  <si>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</si>
  <si>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</si>
  <si>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</si>
  <si>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</si>
  <si>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</si>
  <si>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</si>
  <si>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</si>
  <si>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</si>
  <si>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</si>
  <si>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</si>
  <si>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</si>
  <si>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</si>
  <si>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</si>
  <si>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</si>
  <si>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</si>
  <si>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</si>
  <si>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</si>
  <si>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</si>
  <si>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</si>
  <si>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</si>
  <si>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</si>
  <si>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</si>
  <si>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</si>
  <si>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</si>
  <si>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</si>
  <si>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</si>
  <si>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</si>
  <si>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</si>
  <si>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</si>
  <si>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</si>
  <si>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</si>
  <si>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</si>
  <si>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</si>
  <si>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</si>
  <si>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</si>
  <si>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</si>
  <si>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</si>
  <si>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</si>
  <si>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</si>
  <si>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</si>
  <si>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</si>
  <si>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</si>
  <si>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</si>
  <si>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</si>
  <si>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</si>
  <si>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</si>
  <si>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</si>
  <si>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</si>
  <si>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</si>
  <si>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</si>
  <si>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</si>
  <si>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</si>
  <si>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</si>
  <si>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</si>
  <si>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</si>
  <si>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</si>
  <si>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</si>
  <si>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</si>
  <si>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</si>
  <si>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</si>
  <si>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</si>
  <si>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</si>
  <si>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</si>
  <si>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</si>
  <si>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</si>
  <si>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</si>
  <si>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</si>
  <si>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</si>
  <si>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</si>
  <si>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</si>
  <si>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</si>
  <si>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</si>
  <si>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</si>
  <si>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</si>
  <si>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</si>
  <si>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</si>
  <si>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</si>
  <si>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</si>
  <si>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</si>
  <si>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</si>
  <si>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</si>
  <si>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</si>
  <si>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</si>
  <si>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</si>
  <si>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</si>
  <si>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</si>
  <si>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</si>
  <si>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</si>
  <si>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</si>
  <si>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</si>
  <si>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</si>
  <si>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</si>
  <si>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</si>
  <si>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</si>
  <si>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</si>
  <si>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</si>
  <si>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</si>
  <si>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</si>
  <si>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</si>
  <si>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</si>
  <si>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</si>
  <si>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</si>
  <si>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</si>
  <si>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</si>
  <si>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</si>
  <si>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</si>
  <si>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</si>
  <si>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</si>
  <si>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</si>
  <si>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</si>
  <si>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</si>
  <si>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</si>
  <si>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</si>
  <si>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</si>
  <si>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</si>
  <si>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</si>
  <si>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</si>
  <si>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</si>
  <si>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</si>
  <si>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</si>
  <si>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</si>
  <si>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</si>
  <si>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</si>
  <si>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</si>
  <si>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</si>
  <si>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</si>
  <si>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</si>
  <si>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</si>
  <si>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</si>
  <si>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</si>
  <si>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</si>
  <si>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</si>
  <si>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</si>
  <si>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</si>
  <si>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</si>
  <si>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</si>
  <si>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</si>
  <si>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</si>
  <si>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</si>
  <si>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</si>
  <si>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</si>
  <si>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</si>
  <si>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</si>
  <si>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</si>
  <si>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</si>
  <si>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</si>
  <si>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</si>
  <si>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</si>
  <si>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</si>
  <si>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</si>
  <si>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</si>
  <si>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</si>
  <si>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</si>
  <si>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</si>
  <si>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</si>
  <si>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</si>
  <si>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</si>
  <si>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</si>
  <si>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</si>
  <si>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</si>
  <si>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</si>
  <si>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</si>
  <si>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</si>
  <si>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</si>
  <si>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</si>
  <si>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</si>
  <si>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</si>
  <si>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</si>
  <si>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</si>
  <si>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</si>
  <si>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</si>
  <si>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</si>
  <si>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</si>
  <si>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</si>
  <si>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</si>
  <si>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</si>
  <si>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</si>
  <si>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</si>
  <si>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</si>
  <si>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</si>
  <si>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</si>
  <si>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</si>
  <si>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</si>
  <si>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</si>
  <si>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</si>
  <si>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</si>
  <si>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</si>
  <si>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</si>
  <si>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</si>
  <si>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</si>
  <si>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</si>
  <si>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</si>
  <si>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</si>
  <si>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</si>
  <si>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</si>
  <si>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</si>
  <si>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</si>
  <si>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</si>
  <si>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</si>
  <si>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</si>
  <si>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</si>
  <si>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</si>
  <si>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</si>
  <si>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</si>
  <si>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</si>
  <si>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</si>
  <si>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</si>
  <si>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</si>
  <si>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</si>
  <si>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</si>
  <si>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</si>
  <si>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</si>
  <si>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</si>
  <si>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</si>
  <si>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</si>
  <si>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</si>
  <si>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</si>
  <si>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</si>
  <si>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</si>
  <si>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</si>
  <si>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</si>
  <si>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</si>
  <si>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</si>
  <si>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</si>
  <si>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</si>
  <si>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</si>
  <si>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</si>
  <si>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</si>
  <si>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</si>
  <si>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</si>
  <si>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</si>
  <si>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</si>
  <si>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</si>
  <si>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</si>
  <si>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</si>
  <si>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</si>
  <si>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</si>
  <si>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</si>
  <si>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</si>
  <si>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</si>
  <si>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</si>
  <si>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</si>
  <si>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</si>
  <si>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</si>
  <si>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</si>
  <si>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</si>
  <si>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</si>
  <si>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</si>
  <si>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</si>
  <si>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</si>
  <si>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</si>
  <si>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</si>
  <si>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</si>
  <si>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</si>
  <si>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</si>
  <si>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</si>
  <si>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</si>
  <si>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</si>
  <si>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</si>
  <si>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</si>
  <si>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</si>
  <si>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</si>
  <si>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</si>
  <si>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</si>
  <si>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</si>
  <si>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</si>
  <si>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</si>
  <si>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</si>
  <si>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</si>
  <si>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</si>
  <si>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</si>
  <si>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</si>
  <si>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</si>
  <si>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</si>
  <si>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</si>
  <si>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</si>
  <si>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</si>
  <si>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</si>
  <si>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</si>
  <si>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</si>
  <si>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</si>
  <si>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</si>
  <si>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</si>
  <si>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</si>
  <si>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</si>
  <si>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</si>
  <si>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</si>
  <si>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</si>
  <si>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</si>
  <si>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</si>
  <si>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</si>
  <si>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</si>
  <si>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</si>
  <si>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</si>
  <si>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</si>
  <si>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</si>
  <si>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</si>
  <si>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</si>
  <si>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</si>
  <si>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</si>
  <si>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</si>
  <si>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</si>
  <si>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</si>
  <si>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</si>
  <si>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</si>
  <si>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</si>
  <si>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</si>
  <si>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</si>
  <si>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</si>
  <si>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</si>
  <si>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</si>
  <si>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</si>
  <si>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</si>
  <si>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</si>
  <si>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</si>
  <si>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</si>
  <si>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</si>
  <si>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</si>
  <si>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</si>
  <si>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</si>
  <si>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</si>
  <si>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</si>
  <si>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</si>
  <si>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</si>
  <si>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</si>
  <si>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</si>
  <si>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</si>
  <si>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</si>
  <si>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</si>
  <si>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</si>
  <si>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</si>
  <si>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</si>
  <si>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</si>
  <si>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</si>
  <si>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</si>
  <si>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</si>
  <si>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</si>
  <si>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</si>
  <si>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</si>
  <si>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</si>
  <si>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</si>
  <si>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</si>
  <si>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</si>
  <si>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</si>
  <si>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</si>
  <si>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</si>
  <si>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</si>
  <si>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</si>
  <si>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</si>
  <si>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</si>
  <si>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</si>
  <si>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</si>
  <si>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</si>
  <si>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</si>
  <si>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</si>
  <si>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</si>
  <si>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</si>
  <si>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</si>
  <si>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</si>
  <si>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</si>
  <si>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</si>
  <si>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</si>
  <si>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</si>
  <si>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</si>
  <si>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</si>
  <si>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</si>
  <si>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</si>
  <si>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</si>
  <si>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</si>
  <si>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</si>
  <si>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</si>
  <si>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</si>
  <si>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</si>
  <si>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</si>
  <si>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</si>
  <si>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</si>
  <si>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</si>
  <si>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</si>
  <si>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</si>
  <si>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</si>
  <si>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</si>
  <si>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</si>
  <si>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</si>
  <si>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</si>
  <si>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</si>
  <si>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</si>
  <si>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</si>
  <si>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</si>
  <si>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</si>
  <si>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</si>
  <si>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</si>
  <si>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</si>
  <si>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</si>
  <si>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</si>
  <si>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</si>
  <si>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</si>
  <si>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</si>
  <si>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</si>
  <si>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</si>
  <si>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</si>
  <si>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</si>
  <si>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</si>
  <si>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</si>
  <si>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</si>
  <si>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</si>
  <si>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</si>
  <si>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</si>
  <si>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</si>
  <si>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</si>
  <si>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</si>
  <si>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</si>
  <si>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</si>
  <si>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</si>
  <si>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</si>
  <si>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</si>
  <si>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</si>
  <si>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</si>
  <si>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</si>
  <si>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</si>
  <si>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</si>
  <si>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</si>
  <si>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</si>
  <si>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</si>
  <si>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</si>
  <si>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</si>
  <si>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</si>
  <si>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</si>
  <si>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</si>
  <si>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</si>
  <si>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</si>
  <si>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</si>
  <si>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</si>
  <si>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</si>
  <si>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</si>
  <si>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</si>
  <si>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</si>
  <si>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</si>
  <si>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</si>
  <si>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</si>
  <si>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</si>
  <si>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</si>
  <si>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</si>
  <si>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</si>
  <si>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</si>
  <si>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</si>
  <si>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</si>
  <si>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</si>
  <si>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</si>
  <si>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</si>
  <si>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</si>
  <si>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</si>
  <si>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</si>
  <si>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</si>
  <si>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</si>
  <si>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</si>
  <si>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</si>
  <si>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</si>
  <si>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</si>
  <si>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</si>
  <si>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</si>
  <si>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</si>
  <si>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</si>
  <si>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</si>
  <si>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</si>
  <si>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</si>
  <si>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</si>
  <si>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</si>
  <si>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</si>
  <si>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</si>
  <si>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</si>
  <si>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</si>
  <si>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</si>
  <si>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</si>
  <si>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</si>
  <si>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</si>
  <si>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</si>
  <si>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</si>
  <si>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</si>
  <si>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</si>
  <si>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</si>
  <si>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</si>
  <si>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</si>
  <si>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</si>
  <si>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</si>
  <si>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</si>
  <si>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</si>
  <si>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</si>
  <si>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</si>
  <si>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</si>
  <si>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</si>
  <si>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</si>
  <si>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</si>
  <si>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</si>
  <si>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</si>
  <si>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</si>
  <si>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</si>
  <si>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</si>
  <si>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</si>
  <si>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</si>
  <si>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</si>
  <si>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</si>
  <si>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</si>
  <si>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</si>
  <si>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</si>
  <si>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</si>
  <si>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</si>
  <si>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</si>
  <si>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</si>
  <si>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</si>
  <si>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</si>
  <si>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</si>
  <si>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</si>
  <si>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</si>
  <si>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</si>
  <si>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</si>
  <si>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</si>
  <si>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</si>
  <si>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</si>
  <si>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</si>
  <si>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</si>
  <si>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</si>
  <si>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</si>
  <si>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</si>
  <si>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</si>
  <si>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</si>
  <si>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</si>
  <si>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</si>
  <si>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</si>
  <si>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</si>
  <si>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</si>
  <si>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</si>
  <si>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</si>
  <si>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</si>
  <si>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</si>
  <si>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</si>
  <si>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</si>
  <si>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</si>
  <si>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</si>
  <si>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</si>
  <si>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</si>
  <si>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</si>
  <si>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</si>
  <si>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</si>
  <si>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</si>
  <si>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</si>
  <si>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</si>
  <si>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</si>
  <si>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</si>
  <si>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</si>
  <si>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</si>
  <si>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</si>
  <si>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</si>
  <si>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</si>
  <si>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</si>
  <si>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</si>
  <si>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</si>
  <si>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</si>
  <si>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</si>
  <si>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</si>
  <si>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</si>
  <si>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</si>
  <si>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</si>
  <si>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</si>
  <si>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</si>
  <si>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</si>
  <si>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</si>
  <si>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</si>
  <si>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</si>
  <si>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</si>
  <si>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</si>
  <si>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</si>
  <si>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</si>
  <si>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</si>
  <si>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</si>
  <si>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</si>
  <si>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</si>
  <si>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</si>
  <si>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</si>
  <si>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</si>
  <si>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</si>
  <si>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</si>
  <si>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</si>
  <si>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</si>
  <si>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</si>
  <si>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</si>
  <si>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</si>
  <si>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</si>
  <si>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</si>
  <si>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</si>
  <si>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</si>
  <si>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</si>
  <si>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</si>
  <si>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</si>
  <si>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</si>
  <si>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</si>
  <si>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</si>
  <si>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</si>
  <si>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</si>
  <si>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</si>
  <si>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</si>
  <si>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</si>
  <si>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</si>
  <si>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</si>
  <si>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</si>
  <si>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</si>
  <si>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</si>
  <si>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</si>
  <si>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</si>
  <si>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</si>
  <si>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</si>
  <si>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</si>
  <si>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</si>
  <si>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</si>
  <si>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</si>
  <si>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</si>
  <si>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</si>
  <si>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</si>
  <si>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</si>
  <si>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</si>
  <si>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</si>
  <si>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</si>
  <si>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</si>
  <si>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</si>
  <si>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</si>
  <si>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</si>
  <si>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</si>
  <si>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</si>
  <si>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</si>
  <si>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</si>
  <si>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</si>
  <si>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</si>
  <si>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</si>
  <si>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</si>
  <si>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</si>
  <si>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</si>
  <si>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</si>
  <si>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</si>
  <si>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</si>
  <si>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</si>
  <si>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</si>
  <si>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</si>
  <si>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</si>
  <si>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</si>
  <si>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</si>
  <si>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</si>
  <si>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</si>
  <si>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</si>
  <si>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</si>
  <si>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</si>
  <si>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</si>
  <si>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</si>
  <si>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</si>
  <si>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</si>
  <si>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</si>
  <si>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</si>
  <si>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</si>
  <si>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</si>
  <si>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</si>
  <si>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</si>
  <si>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</si>
  <si>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</si>
  <si>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</si>
  <si>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</si>
  <si>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</si>
  <si>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</si>
  <si>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</si>
  <si>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</si>
  <si>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</si>
  <si>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</si>
  <si>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</si>
  <si>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</si>
  <si>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</si>
  <si>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</si>
  <si>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</si>
  <si>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</si>
  <si>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</si>
  <si>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</si>
  <si>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</si>
  <si>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</si>
  <si>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</si>
  <si>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</si>
  <si>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</si>
  <si>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</si>
  <si>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</si>
  <si>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</si>
  <si>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</si>
  <si>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</si>
  <si>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</si>
  <si>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</si>
  <si>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</si>
  <si>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</si>
  <si>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</si>
  <si>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</si>
  <si>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</si>
  <si>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</si>
  <si>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</si>
  <si>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</si>
  <si>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</si>
  <si>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</si>
  <si>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</si>
  <si>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</si>
  <si>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</si>
  <si>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</si>
  <si>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</si>
  <si>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</si>
  <si>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</si>
  <si>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</si>
  <si>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</si>
  <si>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</si>
  <si>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</si>
  <si>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</si>
  <si>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</si>
  <si>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</si>
  <si>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</si>
  <si>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</si>
  <si>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</si>
  <si>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</si>
  <si>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</si>
  <si>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</si>
  <si>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</si>
  <si>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</si>
  <si>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</si>
  <si>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</si>
  <si>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</si>
  <si>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</si>
  <si>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</si>
  <si>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</si>
  <si>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</si>
  <si>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</si>
  <si>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</si>
  <si>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</si>
  <si>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</si>
  <si>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</si>
  <si>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</si>
  <si>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</si>
  <si>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</si>
  <si>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</si>
  <si>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</si>
  <si>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</si>
  <si>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</si>
  <si>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</si>
  <si>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</si>
  <si>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</si>
  <si>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</si>
  <si>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</si>
  <si>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</si>
  <si>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</si>
  <si>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</si>
  <si>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</si>
  <si>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</si>
  <si>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</si>
  <si>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</si>
  <si>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</si>
  <si>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</si>
  <si>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</si>
  <si>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</si>
  <si>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</si>
  <si>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</si>
  <si>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</si>
  <si>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</si>
  <si>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</si>
  <si>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</si>
  <si>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</si>
  <si>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</si>
  <si>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</si>
  <si>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</si>
  <si>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</si>
  <si>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</si>
  <si>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</si>
  <si>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</si>
  <si>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</si>
  <si>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</si>
  <si>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</si>
  <si>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</si>
  <si>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</si>
  <si>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</si>
  <si>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</si>
  <si>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</si>
  <si>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</si>
  <si>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</si>
  <si>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</si>
  <si>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</si>
  <si>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</si>
  <si>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</si>
  <si>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</si>
  <si>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</si>
  <si>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</si>
  <si>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</si>
  <si>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</si>
  <si>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</si>
  <si>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</si>
  <si>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</si>
  <si>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</si>
  <si>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</si>
  <si>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</si>
  <si>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</si>
  <si>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</si>
  <si>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</si>
  <si>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</si>
  <si>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</si>
  <si>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</si>
  <si>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</si>
  <si>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</si>
  <si>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</si>
  <si>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</si>
  <si>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</si>
  <si>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</si>
  <si>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</si>
  <si>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</si>
  <si>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</si>
  <si>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</si>
  <si>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</si>
  <si>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</si>
  <si>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</si>
  <si>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</si>
  <si>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</si>
  <si>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</si>
  <si>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</si>
  <si>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</si>
  <si>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</si>
  <si>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</si>
  <si>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</si>
  <si>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</si>
  <si>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</si>
  <si>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</si>
  <si>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</si>
  <si>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</si>
  <si>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</si>
  <si>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</si>
  <si>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</si>
  <si>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</si>
  <si>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</si>
  <si>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</si>
  <si>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</si>
  <si>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</si>
  <si>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</si>
  <si>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</si>
  <si>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</si>
  <si>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</si>
  <si>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</si>
  <si>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</si>
  <si>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</si>
  <si>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</si>
  <si>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</si>
  <si>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</si>
  <si>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</si>
  <si>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</si>
  <si>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</si>
  <si>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</si>
  <si>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</si>
  <si>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</si>
  <si>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</si>
  <si>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</si>
  <si>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</si>
  <si>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</si>
  <si>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</si>
  <si>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</si>
  <si>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</si>
  <si>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</si>
  <si>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</si>
  <si>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</si>
  <si>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</si>
  <si>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</si>
  <si>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</si>
  <si>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</si>
  <si>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</si>
  <si>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</si>
  <si>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</si>
  <si>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</si>
  <si>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</si>
  <si>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</si>
  <si>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</si>
  <si>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</si>
  <si>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</si>
  <si>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</si>
  <si>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</si>
  <si>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</si>
  <si>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</si>
  <si>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</si>
  <si>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</si>
  <si>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</si>
  <si>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</si>
  <si>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</si>
  <si>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</si>
  <si>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</si>
  <si>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</si>
  <si>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</si>
  <si>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</si>
  <si>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</si>
  <si>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</si>
  <si>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</si>
  <si>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</si>
  <si>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</si>
  <si>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</si>
  <si>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</si>
  <si>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</si>
  <si>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</si>
  <si>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</si>
  <si>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</si>
  <si>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</si>
  <si>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</si>
  <si>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</si>
  <si>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</si>
  <si>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</si>
  <si>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</si>
  <si>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</si>
  <si>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</si>
  <si>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</si>
  <si>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</si>
  <si>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</si>
  <si>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</si>
  <si>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</si>
  <si>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</si>
  <si>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</si>
  <si>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</si>
  <si>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</si>
  <si>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</si>
  <si>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</si>
  <si>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</si>
  <si>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</si>
  <si>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</si>
  <si>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</si>
  <si>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</si>
  <si>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</si>
  <si>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</si>
  <si>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</si>
  <si>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</si>
  <si>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</si>
  <si>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</si>
  <si>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</si>
  <si>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</si>
  <si>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</si>
  <si>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</si>
  <si>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</si>
  <si>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</si>
  <si>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</si>
  <si>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</si>
  <si>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</si>
  <si>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</si>
  <si>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</si>
  <si>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</si>
  <si>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</si>
  <si>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</si>
  <si>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</si>
  <si>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</si>
  <si>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</si>
  <si>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</si>
  <si>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</si>
  <si>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</si>
  <si>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</si>
  <si>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</si>
  <si>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</si>
  <si>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</si>
  <si>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</si>
  <si>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</si>
  <si>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</si>
  <si>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</si>
  <si>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</si>
  <si>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</si>
  <si>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</si>
  <si>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</si>
  <si>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</si>
  <si>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</si>
  <si>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</si>
  <si>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</si>
  <si>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</si>
  <si>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</si>
  <si>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</si>
  <si>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</si>
  <si>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</si>
  <si>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</si>
  <si>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</si>
  <si>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</si>
  <si>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</si>
  <si>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</si>
  <si>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</si>
  <si>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</si>
  <si>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</si>
  <si>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</si>
  <si>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</si>
  <si>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</si>
  <si>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</si>
  <si>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</si>
  <si>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</si>
  <si>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</si>
  <si>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</si>
  <si>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</si>
  <si>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</si>
  <si>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</si>
  <si>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</si>
  <si>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</si>
  <si>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</si>
  <si>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</si>
  <si>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</si>
  <si>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</si>
  <si>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</si>
  <si>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</si>
  <si>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</si>
  <si>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</si>
  <si>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</si>
  <si>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</si>
  <si>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</si>
  <si>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</si>
  <si>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</si>
  <si>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</si>
  <si>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</si>
  <si>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</si>
  <si>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</si>
  <si>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</si>
  <si>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</si>
  <si>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</si>
  <si>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</si>
  <si>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</si>
  <si>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</si>
  <si>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</si>
  <si>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</si>
  <si>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</si>
  <si>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</si>
  <si>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</si>
  <si>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</si>
  <si>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</si>
  <si>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</si>
  <si>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</si>
  <si>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</si>
  <si>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</si>
  <si>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</si>
  <si>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</si>
  <si>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</si>
  <si>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</si>
  <si>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</si>
  <si>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</si>
  <si>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</si>
  <si>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</si>
  <si>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</si>
  <si>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</si>
  <si>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</si>
  <si>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</si>
  <si>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</si>
  <si>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</si>
  <si>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</si>
  <si>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</si>
  <si>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</si>
  <si>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</si>
  <si>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</si>
  <si>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</si>
  <si>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</si>
  <si>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</si>
  <si>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</si>
  <si>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</si>
  <si>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</si>
  <si>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</si>
  <si>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</si>
  <si>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</si>
  <si>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</si>
  <si>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</si>
  <si>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</si>
  <si>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</si>
  <si>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</si>
  <si>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</si>
  <si>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</si>
  <si>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</si>
  <si>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</si>
  <si>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</si>
  <si>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</si>
  <si>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</si>
  <si>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</si>
  <si>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</si>
  <si>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</si>
  <si>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</si>
  <si>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</si>
  <si>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</si>
  <si>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</si>
  <si>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</si>
  <si>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</si>
  <si>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</si>
  <si>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</si>
  <si>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</si>
  <si>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</si>
  <si>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</si>
  <si>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</si>
  <si>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</si>
  <si>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</si>
  <si>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</si>
  <si>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</si>
  <si>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</si>
  <si>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</si>
  <si>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</si>
  <si>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</si>
  <si>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</si>
  <si>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</si>
  <si>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</si>
  <si>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</si>
  <si>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</si>
  <si>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</si>
  <si>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</si>
  <si>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</si>
  <si>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</si>
  <si>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</si>
  <si>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</si>
  <si>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</si>
  <si>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</si>
  <si>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</si>
  <si>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</si>
  <si>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</si>
  <si>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</si>
  <si>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</si>
  <si>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</si>
  <si>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</si>
  <si>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</si>
  <si>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</si>
  <si>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</si>
  <si>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</si>
  <si>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</si>
  <si>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</si>
  <si>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</si>
  <si>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</si>
  <si>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</si>
  <si>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</si>
  <si>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</si>
  <si>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</si>
  <si>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</si>
  <si>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</si>
  <si>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</si>
  <si>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</si>
  <si>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</si>
  <si>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</si>
  <si>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</si>
  <si>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</si>
  <si>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</si>
  <si>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</si>
  <si>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</si>
  <si>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</si>
  <si>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</si>
  <si>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</si>
  <si>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</si>
  <si>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</si>
  <si>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</si>
  <si>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</si>
  <si>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</si>
  <si>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</si>
  <si>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</si>
  <si>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</si>
  <si>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</si>
  <si>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</si>
  <si>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</si>
  <si>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</si>
  <si>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</si>
  <si>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</si>
  <si>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</si>
  <si>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</si>
  <si>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</si>
  <si>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</si>
  <si>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</si>
  <si>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</si>
  <si>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</si>
  <si>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</si>
  <si>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</si>
  <si>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</si>
  <si>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</si>
  <si>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</si>
  <si>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</si>
  <si>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</si>
  <si>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</si>
  <si>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</si>
  <si>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</si>
  <si>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</si>
  <si>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</si>
  <si>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</si>
  <si>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</si>
  <si>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</si>
  <si>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</si>
  <si>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</si>
  <si>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</si>
  <si>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</si>
  <si>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</si>
  <si>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</si>
  <si>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</si>
  <si>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</si>
  <si>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</si>
  <si>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</si>
  <si>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</si>
  <si>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</si>
  <si>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</si>
  <si>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</si>
  <si>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</si>
  <si>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</si>
  <si>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</si>
  <si>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</si>
  <si>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</si>
  <si>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</si>
  <si>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</si>
  <si>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</si>
  <si>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</si>
  <si>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</si>
  <si>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</si>
  <si>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</si>
  <si>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</si>
  <si>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</si>
  <si>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</si>
  <si>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</si>
  <si>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</si>
  <si>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</si>
  <si>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</si>
  <si>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</si>
  <si>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</si>
  <si>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</si>
  <si>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</si>
  <si>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</si>
  <si>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</si>
  <si>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</si>
  <si>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</si>
  <si>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</si>
  <si>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</si>
  <si>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</si>
  <si>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</si>
  <si>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</si>
  <si>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</si>
  <si>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</si>
  <si>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</si>
  <si>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</si>
  <si>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</si>
  <si>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</si>
  <si>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</si>
  <si>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</si>
  <si>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</si>
  <si>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</si>
  <si>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</si>
  <si>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</si>
  <si>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</si>
  <si>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</si>
  <si>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</si>
  <si>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</si>
  <si>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</si>
  <si>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</si>
  <si>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</si>
  <si>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</si>
  <si>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</si>
  <si>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</si>
  <si>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</si>
  <si>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</si>
  <si>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</si>
  <si>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</si>
  <si>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</si>
  <si>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</si>
  <si>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</si>
  <si>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</si>
  <si>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</si>
  <si>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</si>
  <si>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</si>
  <si>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</si>
  <si>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</si>
  <si>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</si>
  <si>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</si>
  <si>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</si>
  <si>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</si>
  <si>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</si>
  <si>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</si>
  <si>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</si>
  <si>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</si>
  <si>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</si>
  <si>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</si>
  <si>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</si>
  <si>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</si>
  <si>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</si>
  <si>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</si>
  <si>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</si>
  <si>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</si>
  <si>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</si>
  <si>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</si>
  <si>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</si>
  <si>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</si>
  <si>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</si>
  <si>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</si>
  <si>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</si>
  <si>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</si>
  <si>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</si>
  <si>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</si>
  <si>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</si>
  <si>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</si>
  <si>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</si>
  <si>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</si>
  <si>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</si>
  <si>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</si>
  <si>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</si>
  <si>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</si>
  <si>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</si>
  <si>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</si>
  <si>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</si>
  <si>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</si>
  <si>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</si>
  <si>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</si>
  <si>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</si>
  <si>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</si>
  <si>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</si>
  <si>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</si>
  <si>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</si>
  <si>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</si>
  <si>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</si>
  <si>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</si>
  <si>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</si>
  <si>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</si>
  <si>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</si>
  <si>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</si>
  <si>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</si>
  <si>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</si>
  <si>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</si>
  <si>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</si>
  <si>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</si>
  <si>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</si>
  <si>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</si>
  <si>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</si>
  <si>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</si>
  <si>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</si>
  <si>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</si>
  <si>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</si>
  <si>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</si>
  <si>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</si>
  <si>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</si>
  <si>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</si>
  <si>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</si>
  <si>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</si>
  <si>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</si>
  <si>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</si>
  <si>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</si>
  <si>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</si>
  <si>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</si>
  <si>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</si>
  <si>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</si>
  <si>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</si>
  <si>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</si>
  <si>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</si>
  <si>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</si>
  <si>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</si>
  <si>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</si>
  <si>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</si>
  <si>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</si>
  <si>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</si>
  <si>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</si>
  <si>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</si>
  <si>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</si>
  <si>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</si>
  <si>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</si>
  <si>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</si>
  <si>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</si>
  <si>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</si>
  <si>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</si>
  <si>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</si>
  <si>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</si>
  <si>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</si>
  <si>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</si>
  <si>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</si>
  <si>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</si>
  <si>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</si>
  <si>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</si>
  <si>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</si>
  <si>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</si>
  <si>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</si>
  <si>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</si>
  <si>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</si>
  <si>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</si>
  <si>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</si>
  <si>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</si>
  <si>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</si>
  <si>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</si>
  <si>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</si>
  <si>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</si>
  <si>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</si>
  <si>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</si>
  <si>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</si>
  <si>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</si>
  <si>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</si>
  <si>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</si>
  <si>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</si>
  <si>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</si>
  <si>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</si>
  <si>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</si>
  <si>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</si>
  <si>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</si>
  <si>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</si>
  <si>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</si>
  <si>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</si>
  <si>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</si>
  <si>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</si>
  <si>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</si>
  <si>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</si>
  <si>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</si>
  <si>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</si>
  <si>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</si>
  <si>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</si>
  <si>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</si>
  <si>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</si>
  <si>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</si>
  <si>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</si>
  <si>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</si>
  <si>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</si>
  <si>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</si>
  <si>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</si>
  <si>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</si>
  <si>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</si>
  <si>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</si>
  <si>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</si>
  <si>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</si>
  <si>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</si>
  <si>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</si>
  <si>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</si>
  <si>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</si>
  <si>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</si>
  <si>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</si>
  <si>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</si>
  <si>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</si>
  <si>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</si>
  <si>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</si>
  <si>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</si>
  <si>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</si>
  <si>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</si>
  <si>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</si>
  <si>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</si>
  <si>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</si>
  <si>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</si>
  <si>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</si>
  <si>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</si>
  <si>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</si>
  <si>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</si>
  <si>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</si>
  <si>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</si>
  <si>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</si>
  <si>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</si>
  <si>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</si>
  <si>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</si>
  <si>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</si>
  <si>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</si>
  <si>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</si>
  <si>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</si>
  <si>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</si>
  <si>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</si>
  <si>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</si>
  <si>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</si>
  <si>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</si>
  <si>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</si>
  <si>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</si>
  <si>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</si>
  <si>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</si>
  <si>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</si>
  <si>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</si>
  <si>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</si>
  <si>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</si>
  <si>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</si>
  <si>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</si>
  <si>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</si>
  <si>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</si>
  <si>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</si>
  <si>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</si>
  <si>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</si>
  <si>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</si>
  <si>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</si>
  <si>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</si>
  <si>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</si>
  <si>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</si>
  <si>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</si>
  <si>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</si>
  <si>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</si>
  <si>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</si>
  <si>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</si>
  <si>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</si>
  <si>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</si>
  <si>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</si>
  <si>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</si>
  <si>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</si>
  <si>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</si>
  <si>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</si>
  <si>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</si>
  <si>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</si>
  <si>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</si>
  <si>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</si>
  <si>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</si>
  <si>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</si>
  <si>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</si>
  <si>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</si>
  <si>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</si>
  <si>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</si>
  <si>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</si>
  <si>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</si>
  <si>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</si>
  <si>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</si>
  <si>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</si>
  <si>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</si>
  <si>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</si>
  <si>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</si>
  <si>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</si>
  <si>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</si>
  <si>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</si>
  <si>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</si>
  <si>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</si>
  <si>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</si>
  <si>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</si>
  <si>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</si>
  <si>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</si>
  <si>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</si>
  <si>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</si>
  <si>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</si>
  <si>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</si>
  <si>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</si>
  <si>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</si>
  <si>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</si>
  <si>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</si>
  <si>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</si>
  <si>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</si>
  <si>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</si>
  <si>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</si>
  <si>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</si>
  <si>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</si>
  <si>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</si>
  <si>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</si>
  <si>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</si>
  <si>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</si>
  <si>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</si>
  <si>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</si>
  <si>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</si>
  <si>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</si>
  <si>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</si>
  <si>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</si>
  <si>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</si>
  <si>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</si>
  <si>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</si>
  <si>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</si>
  <si>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</si>
  <si>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</si>
  <si>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</si>
  <si>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</si>
  <si>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</si>
  <si>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</si>
  <si>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</si>
  <si>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</si>
  <si>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</si>
  <si>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</si>
  <si>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</si>
  <si>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</si>
  <si>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</si>
  <si>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</si>
  <si>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</si>
  <si>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</si>
  <si>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</si>
  <si>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</si>
  <si>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</si>
  <si>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</si>
  <si>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</si>
  <si>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</si>
  <si>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</si>
  <si>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</si>
  <si>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</si>
  <si>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</si>
  <si>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</si>
  <si>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</si>
  <si>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</si>
  <si>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</si>
  <si>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</si>
  <si>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</si>
  <si>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</si>
  <si>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</si>
  <si>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</si>
  <si>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</si>
  <si>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</si>
  <si>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</si>
  <si>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</si>
  <si>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</si>
  <si>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</si>
  <si>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</si>
  <si>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</si>
  <si>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</si>
  <si>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</si>
  <si>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</si>
  <si>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</si>
  <si>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</si>
  <si>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</si>
  <si>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</si>
  <si>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</si>
  <si>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</si>
  <si>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</si>
  <si>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</si>
  <si>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</si>
  <si>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</si>
  <si>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</si>
  <si>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</si>
  <si>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</si>
  <si>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</si>
  <si>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</si>
  <si>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</si>
  <si>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</si>
  <si>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</si>
  <si>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</si>
  <si>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</si>
  <si>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</si>
  <si>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</si>
  <si>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</si>
  <si>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</si>
  <si>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</si>
  <si>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</si>
  <si>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</si>
  <si>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</si>
  <si>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</si>
  <si>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</si>
  <si>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</si>
  <si>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</si>
  <si>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</si>
  <si>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</si>
  <si>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</si>
  <si>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</si>
  <si>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</si>
  <si>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</si>
  <si>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</si>
  <si>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</si>
  <si>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</si>
  <si>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</si>
  <si>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</si>
  <si>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</si>
  <si>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</si>
  <si>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</si>
  <si>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</si>
  <si>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</si>
  <si>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</si>
  <si>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</si>
  <si>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</si>
  <si>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</si>
  <si>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</si>
  <si>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</si>
  <si>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</si>
  <si>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</si>
  <si>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</si>
  <si>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</si>
  <si>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</si>
  <si>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</si>
  <si>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</si>
  <si>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</si>
  <si>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</si>
  <si>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</si>
  <si>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</si>
  <si>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</si>
  <si>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</si>
  <si>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</si>
  <si>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</si>
  <si>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</si>
  <si>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</si>
  <si>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</si>
  <si>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</si>
  <si>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</si>
  <si>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</si>
  <si>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</si>
  <si>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</si>
  <si>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</si>
  <si>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</si>
  <si>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</si>
  <si>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</si>
  <si>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</si>
  <si>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</si>
  <si>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</si>
  <si>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</si>
  <si>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</si>
  <si>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</si>
  <si>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</si>
  <si>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</si>
  <si>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</si>
  <si>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</si>
  <si>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</si>
  <si>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</si>
  <si>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</si>
  <si>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</si>
  <si>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</si>
  <si>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</si>
  <si>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</si>
  <si>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</si>
  <si>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</si>
  <si>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</si>
  <si>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</si>
  <si>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</si>
  <si>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</si>
  <si>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</si>
  <si>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</si>
  <si>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</si>
  <si>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</si>
  <si>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</si>
  <si>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</si>
  <si>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</si>
  <si>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</si>
  <si>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</si>
  <si>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</si>
  <si>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</si>
  <si>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</si>
  <si>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</si>
  <si>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</si>
  <si>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</si>
  <si>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</si>
  <si>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</si>
  <si>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</si>
  <si>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</si>
  <si>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</si>
  <si>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</si>
  <si>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</si>
  <si>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</si>
  <si>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</si>
  <si>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</si>
  <si>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</si>
  <si>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</si>
  <si>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</si>
  <si>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</si>
  <si>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</si>
  <si>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</si>
  <si>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</si>
  <si>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</si>
  <si>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</si>
  <si>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</si>
  <si>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</si>
  <si>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</si>
  <si>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</si>
  <si>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</si>
  <si>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</si>
  <si>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</si>
  <si>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</si>
  <si>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</si>
  <si>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</si>
  <si>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</si>
  <si>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</si>
  <si>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</si>
  <si>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</si>
  <si>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</si>
  <si>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</si>
  <si>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</si>
  <si>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</si>
  <si>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</si>
  <si>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</si>
  <si>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</si>
  <si>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</si>
  <si>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</si>
  <si>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</si>
  <si>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</si>
  <si>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</si>
  <si>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</si>
  <si>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</si>
  <si>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</si>
  <si>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</si>
  <si>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</si>
  <si>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</si>
  <si>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</si>
  <si>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</si>
  <si>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</si>
  <si>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</si>
  <si>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</si>
  <si>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</si>
  <si>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</si>
  <si>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</si>
  <si>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</si>
  <si>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</si>
  <si>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</si>
  <si>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</si>
  <si>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</si>
  <si>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</si>
  <si>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</si>
  <si>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</si>
  <si>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</si>
  <si>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</si>
  <si>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</si>
  <si>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</si>
  <si>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</si>
  <si>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</si>
  <si>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</si>
  <si>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</si>
  <si>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</si>
  <si>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</si>
  <si>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</si>
  <si>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</si>
  <si>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</si>
  <si>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</si>
  <si>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</si>
  <si>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</si>
  <si>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</si>
  <si>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</si>
  <si>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</si>
  <si>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</si>
  <si>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</si>
  <si>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</si>
  <si>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</si>
  <si>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</si>
  <si>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</si>
  <si>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</si>
  <si>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</si>
  <si>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</si>
  <si>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</si>
  <si>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</si>
  <si>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</si>
  <si>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</si>
  <si>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</si>
  <si>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</si>
  <si>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</si>
  <si>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</si>
  <si>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</si>
  <si>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</si>
  <si>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</si>
  <si>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</si>
  <si>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</si>
  <si>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</si>
  <si>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</si>
  <si>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</si>
  <si>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</si>
  <si>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</si>
  <si>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</si>
  <si>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</si>
  <si>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</si>
  <si>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</si>
  <si>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</si>
  <si>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</si>
  <si>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</si>
  <si>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</si>
  <si>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</si>
  <si>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</si>
  <si>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</si>
  <si>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</si>
  <si>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</si>
  <si>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</si>
  <si>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</si>
  <si>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</si>
  <si>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</si>
  <si>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</si>
  <si>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</si>
  <si>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</si>
  <si>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</si>
  <si>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</si>
  <si>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</si>
  <si>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</si>
  <si>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</si>
  <si>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</si>
  <si>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</si>
  <si>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</si>
  <si>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</si>
  <si>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</si>
  <si>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</si>
  <si>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</si>
  <si>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</si>
  <si>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</si>
  <si>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</si>
  <si>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</si>
  <si>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</si>
  <si>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</si>
  <si>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</si>
  <si>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</si>
  <si>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</si>
  <si>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</si>
  <si>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</si>
  <si>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</si>
  <si>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</si>
  <si>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</si>
  <si>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</si>
  <si>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</si>
  <si>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</si>
  <si>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</si>
  <si>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</si>
  <si>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</si>
  <si>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</si>
  <si>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</si>
  <si>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</si>
  <si>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</si>
  <si>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</si>
  <si>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</si>
  <si>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</si>
  <si>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</si>
  <si>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</si>
  <si>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</si>
  <si>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</si>
  <si>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</si>
  <si>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</si>
  <si>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</si>
  <si>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</si>
  <si>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</si>
  <si>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</si>
  <si>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</si>
  <si>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</si>
  <si>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</si>
  <si>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</si>
  <si>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</si>
  <si>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</si>
  <si>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</si>
  <si>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</si>
  <si>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</si>
  <si>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</si>
  <si>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</si>
  <si>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</si>
  <si>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</si>
  <si>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</si>
  <si>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</si>
  <si>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</si>
  <si>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</si>
  <si>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</si>
  <si>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</si>
  <si>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</si>
  <si>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</si>
  <si>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</si>
  <si>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</si>
  <si>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</si>
  <si>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</si>
  <si>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</si>
  <si>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</si>
  <si>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</si>
  <si>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</si>
  <si>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</si>
  <si>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</si>
  <si>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</si>
  <si>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</si>
  <si>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</si>
  <si>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</si>
  <si>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</si>
  <si>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</si>
  <si>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</si>
  <si>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</si>
  <si>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</si>
  <si>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</si>
  <si>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</si>
  <si>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</si>
  <si>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</si>
  <si>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</si>
  <si>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</si>
  <si>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</si>
  <si>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</si>
  <si>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</si>
  <si>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</si>
  <si>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</si>
  <si>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</si>
  <si>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</si>
  <si>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</si>
  <si>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</si>
  <si>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</si>
  <si>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</si>
  <si>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</si>
  <si>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</si>
  <si>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</si>
  <si>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</si>
  <si>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</si>
  <si>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</si>
  <si>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</si>
  <si>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</si>
  <si>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</si>
  <si>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</si>
  <si>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</si>
  <si>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</si>
  <si>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</si>
  <si>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</si>
  <si>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</si>
  <si>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</si>
  <si>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</si>
  <si>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</si>
  <si>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</si>
  <si>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</si>
  <si>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</si>
  <si>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</si>
  <si>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</si>
  <si>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</si>
  <si>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</si>
  <si>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</si>
  <si>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</si>
  <si>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</si>
  <si>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</si>
  <si>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</si>
  <si>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</si>
  <si>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</si>
  <si>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</si>
  <si>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</si>
  <si>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</si>
  <si>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</si>
  <si>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</si>
  <si>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</si>
  <si>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</si>
  <si>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</si>
  <si>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</si>
  <si>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</si>
  <si>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</si>
  <si>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</si>
  <si>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</si>
  <si>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</si>
  <si>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</si>
  <si>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</si>
  <si>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</si>
  <si>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</si>
  <si>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</si>
  <si>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</si>
  <si>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</si>
  <si>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</si>
  <si>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</si>
  <si>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</si>
  <si>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</si>
  <si>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</si>
  <si>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</si>
  <si>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</si>
  <si>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</si>
  <si>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</si>
  <si>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</si>
  <si>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</si>
  <si>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</si>
  <si>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</si>
  <si>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</si>
  <si>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</si>
  <si>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</si>
  <si>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</si>
  <si>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</si>
  <si>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</si>
  <si>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</si>
  <si>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</si>
  <si>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</si>
  <si>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</si>
  <si>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</si>
  <si>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</si>
  <si>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</si>
  <si>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</si>
  <si>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</si>
  <si>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</si>
  <si>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</si>
  <si>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</si>
  <si>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</si>
  <si>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</si>
  <si>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</si>
  <si>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</si>
  <si>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</si>
  <si>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</si>
  <si>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</si>
  <si>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</si>
  <si>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</si>
  <si>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</si>
  <si>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</si>
  <si>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</si>
  <si>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</si>
  <si>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</si>
  <si>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</si>
  <si>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</si>
  <si>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</si>
  <si>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</si>
  <si>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</si>
  <si>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</si>
  <si>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</si>
  <si>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</si>
  <si>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</si>
  <si>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</si>
  <si>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</si>
  <si>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</si>
  <si>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</si>
  <si>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</si>
  <si>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</si>
  <si>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</si>
  <si>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</si>
  <si>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</si>
  <si>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</si>
  <si>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</si>
  <si>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</si>
  <si>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</si>
  <si>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</si>
  <si>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</si>
  <si>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</si>
  <si>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</si>
  <si>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</si>
  <si>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</si>
  <si>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</si>
  <si>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</si>
  <si>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</si>
  <si>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</si>
  <si>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</si>
  <si>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</si>
  <si>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</si>
  <si>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</si>
  <si>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</si>
  <si>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</si>
  <si>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</si>
  <si>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</si>
  <si>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</si>
  <si>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</si>
  <si>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</si>
  <si>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</si>
  <si>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</si>
  <si>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</si>
  <si>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</si>
  <si>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</si>
  <si>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</si>
  <si>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</si>
  <si>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</si>
  <si>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</si>
  <si>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</si>
  <si>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</si>
  <si>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</si>
  <si>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</si>
  <si>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</si>
  <si>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</si>
  <si>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</si>
  <si>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</si>
  <si>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</si>
  <si>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</si>
  <si>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</si>
  <si>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</si>
  <si>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</si>
  <si>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</si>
  <si>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</si>
  <si>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</si>
  <si>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</si>
  <si>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</si>
  <si>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</si>
  <si>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</si>
  <si>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</si>
  <si>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</si>
  <si>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</si>
  <si>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</si>
  <si>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</si>
  <si>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</si>
  <si>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</si>
  <si>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</si>
  <si>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</si>
  <si>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</si>
  <si>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</si>
  <si>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</si>
  <si>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</si>
  <si>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</si>
  <si>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</si>
  <si>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</si>
  <si>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</si>
  <si>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</si>
  <si>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</si>
  <si>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</si>
  <si>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</si>
  <si>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</si>
  <si>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</si>
  <si>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</si>
  <si>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</si>
  <si>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</si>
  <si>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</si>
  <si>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</si>
  <si>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</si>
  <si>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</si>
  <si>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</si>
  <si>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</si>
  <si>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</si>
  <si>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</si>
  <si>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</si>
  <si>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</si>
  <si>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</si>
  <si>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</si>
  <si>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</si>
  <si>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</si>
  <si>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</si>
  <si>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</si>
  <si>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</si>
  <si>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</si>
  <si>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</si>
  <si>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</si>
  <si>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</si>
  <si>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</si>
  <si>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</si>
  <si>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</si>
  <si>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</si>
  <si>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</si>
  <si>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</si>
  <si>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</si>
  <si>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</si>
  <si>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</si>
  <si>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</si>
  <si>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</si>
  <si>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</si>
  <si>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</si>
  <si>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</si>
  <si>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</si>
  <si>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</si>
  <si>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</si>
  <si>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</si>
  <si>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</si>
  <si>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</si>
  <si>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</si>
  <si>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</si>
  <si>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</si>
  <si>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</si>
  <si>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</si>
  <si>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</si>
  <si>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</si>
  <si>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</si>
  <si>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</si>
  <si>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</si>
  <si>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</si>
  <si>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</si>
  <si>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</si>
  <si>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</si>
  <si>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</si>
  <si>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</si>
  <si>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</si>
  <si>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</si>
  <si>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</si>
  <si>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</si>
  <si>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</si>
  <si>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</si>
  <si>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</si>
  <si>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</si>
  <si>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</si>
  <si>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</si>
  <si>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</si>
  <si>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</si>
  <si>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</si>
  <si>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</si>
  <si>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</si>
  <si>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</si>
  <si>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</si>
  <si>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</si>
  <si>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</si>
  <si>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</si>
  <si>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</si>
  <si>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</si>
  <si>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</si>
  <si>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</si>
  <si>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</si>
  <si>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</si>
  <si>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</si>
  <si>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</si>
  <si>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</si>
  <si>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</si>
  <si>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</si>
  <si>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</si>
  <si>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</si>
  <si>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</si>
  <si>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</si>
  <si>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</si>
  <si>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</si>
  <si>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</si>
  <si>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</si>
  <si>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</si>
  <si>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</si>
  <si>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</si>
  <si>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</si>
  <si>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</si>
  <si>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</si>
  <si>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</si>
  <si>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</si>
  <si>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</si>
  <si>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</si>
  <si>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</si>
  <si>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</si>
  <si>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</si>
  <si>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</si>
  <si>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</si>
  <si>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</si>
  <si>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</si>
  <si>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</si>
  <si>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</si>
  <si>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</si>
  <si>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</si>
  <si>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</si>
  <si>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</si>
  <si>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</si>
  <si>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</si>
  <si>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</si>
  <si>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</si>
  <si>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</si>
  <si>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</si>
  <si>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</si>
  <si>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</si>
  <si>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</si>
  <si>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</si>
  <si>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</si>
  <si>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</si>
  <si>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</si>
  <si>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</si>
  <si>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</si>
  <si>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</si>
  <si>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</si>
  <si>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</si>
  <si>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</si>
  <si>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</si>
  <si>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</si>
  <si>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</si>
  <si>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</si>
  <si>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</si>
  <si>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</si>
  <si>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</si>
  <si>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</si>
  <si>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</si>
  <si>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</si>
  <si>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</si>
  <si>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</si>
  <si>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</si>
  <si>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</si>
  <si>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</si>
  <si>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</si>
  <si>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</si>
  <si>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</si>
  <si>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</si>
  <si>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</si>
  <si>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</si>
  <si>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</si>
  <si>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</si>
  <si>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</si>
  <si>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</si>
  <si>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</si>
  <si>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</si>
  <si>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</si>
  <si>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</si>
  <si>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</si>
  <si>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</si>
  <si>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</si>
  <si>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</si>
  <si>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</si>
  <si>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</si>
  <si>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</si>
  <si>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</si>
  <si>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</si>
  <si>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</si>
  <si>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</si>
  <si>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</si>
  <si>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</si>
  <si>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</si>
  <si>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</si>
  <si>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</si>
  <si>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</si>
  <si>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</si>
  <si>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</si>
  <si>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</si>
  <si>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</si>
  <si>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</si>
  <si>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</si>
  <si>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</si>
  <si>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</si>
  <si>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</si>
  <si>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</si>
  <si>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</si>
  <si>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</si>
  <si>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</si>
  <si>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</si>
  <si>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</si>
  <si>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</si>
  <si>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</si>
  <si>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</si>
  <si>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</si>
  <si>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</si>
  <si>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</si>
  <si>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</si>
  <si>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</si>
  <si>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</si>
  <si>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</si>
  <si>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</si>
  <si>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</si>
  <si>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</si>
  <si>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</si>
  <si>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</si>
  <si>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</si>
  <si>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</si>
  <si>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</si>
  <si>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</si>
  <si>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</si>
  <si>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</si>
  <si>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</si>
  <si>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</si>
  <si>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</si>
  <si>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</si>
  <si>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</si>
  <si>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</si>
  <si>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</si>
  <si>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</si>
  <si>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</si>
  <si>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</si>
  <si>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</si>
  <si>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</si>
  <si>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</si>
  <si>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</si>
  <si>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</si>
  <si>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</si>
  <si>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</si>
  <si>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</si>
  <si>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</si>
  <si>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</si>
  <si>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</si>
  <si>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</si>
  <si>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</si>
  <si>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</si>
  <si>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</si>
  <si>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</si>
  <si>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</si>
  <si>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</si>
  <si>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</si>
  <si>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</si>
  <si>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</si>
  <si>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</si>
  <si>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</si>
  <si>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</si>
  <si>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</si>
  <si>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</si>
  <si>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</si>
  <si>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</si>
  <si>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</si>
  <si>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</si>
  <si>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</si>
  <si>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</si>
  <si>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</si>
  <si>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</si>
  <si>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</si>
  <si>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</si>
  <si>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</si>
  <si>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</si>
  <si>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</si>
  <si>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</si>
  <si>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</si>
  <si>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</si>
  <si>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</si>
  <si>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</si>
  <si>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</si>
  <si>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</si>
  <si>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</si>
  <si>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</si>
  <si>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</si>
  <si>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</si>
  <si>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</si>
  <si>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</si>
  <si>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</si>
  <si>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</si>
  <si>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</si>
  <si>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</si>
  <si>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</si>
  <si>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</si>
  <si>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</si>
  <si>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</si>
  <si>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</si>
  <si>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</si>
  <si>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</si>
  <si>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</si>
  <si>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</si>
  <si>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</si>
  <si>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</si>
  <si>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</si>
  <si>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</si>
  <si>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</si>
  <si>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</si>
  <si>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</si>
  <si>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</si>
  <si>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</si>
  <si>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</si>
  <si>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</si>
  <si>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</si>
  <si>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</si>
  <si>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</si>
  <si>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</si>
  <si>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</si>
  <si>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</si>
  <si>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</si>
  <si>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</si>
  <si>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</si>
  <si>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</si>
  <si>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</si>
  <si>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</si>
  <si>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</si>
  <si>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</si>
  <si>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</si>
  <si>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</si>
  <si>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</si>
  <si>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</si>
  <si>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</si>
  <si>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</si>
  <si>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</si>
  <si>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</si>
  <si>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</si>
  <si>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</si>
  <si>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</si>
  <si>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</si>
  <si>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</si>
  <si>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</si>
  <si>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</si>
  <si>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</si>
  <si>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</si>
  <si>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</si>
  <si>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</si>
  <si>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</si>
  <si>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</si>
  <si>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</si>
  <si>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</si>
  <si>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</si>
  <si>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</si>
  <si>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</si>
  <si>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</si>
  <si>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</si>
  <si>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</si>
  <si>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</si>
  <si>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</si>
  <si>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</si>
  <si>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</si>
  <si>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</si>
  <si>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</si>
  <si>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</si>
  <si>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</si>
  <si>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</si>
  <si>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</si>
  <si>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</si>
  <si>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</si>
  <si>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</si>
  <si>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</si>
  <si>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</si>
  <si>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</si>
  <si>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</si>
  <si>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</si>
  <si>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</si>
  <si>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</si>
  <si>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</si>
  <si>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</si>
  <si>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</si>
  <si>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</si>
  <si>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</si>
  <si>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</si>
  <si>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</si>
  <si>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</si>
  <si>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</si>
  <si>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</si>
  <si>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</si>
  <si>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</si>
  <si>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</si>
  <si>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</si>
  <si>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</si>
  <si>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</si>
  <si>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</si>
  <si>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</si>
  <si>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</si>
  <si>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</si>
  <si>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</si>
  <si>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</si>
  <si>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</si>
  <si>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</si>
  <si>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</si>
  <si>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</si>
  <si>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</si>
  <si>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</si>
  <si>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</si>
  <si>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</si>
  <si>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</si>
  <si>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</si>
  <si>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</si>
  <si>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</si>
  <si>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</si>
  <si>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</si>
  <si>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</si>
  <si>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</si>
  <si>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</si>
  <si>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</si>
  <si>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</si>
  <si>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</si>
  <si>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</si>
  <si>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</si>
  <si>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</si>
  <si>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</si>
  <si>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</si>
  <si>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</si>
  <si>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</si>
  <si>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</si>
  <si>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</si>
  <si>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</si>
  <si>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</si>
  <si>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</si>
  <si>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</si>
  <si>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</si>
  <si>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</si>
  <si>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</si>
  <si>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</si>
  <si>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</si>
  <si>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</si>
  <si>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</si>
  <si>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</si>
  <si>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</si>
  <si>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</si>
  <si>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</si>
  <si>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</si>
  <si>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</si>
  <si>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</si>
  <si>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</si>
  <si>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</si>
  <si>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</si>
  <si>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</si>
  <si>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</si>
  <si>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</si>
  <si>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</si>
  <si>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</si>
  <si>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</si>
  <si>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</si>
  <si>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</si>
  <si>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</si>
  <si>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</si>
  <si>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</si>
  <si>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</si>
  <si>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</si>
  <si>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</si>
  <si>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</si>
  <si>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</si>
  <si>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</si>
  <si>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</si>
  <si>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</si>
  <si>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</si>
  <si>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</si>
  <si>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</si>
  <si>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</si>
  <si>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</si>
  <si>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</si>
  <si>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</si>
  <si>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</si>
  <si>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</si>
  <si>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</si>
  <si>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</si>
  <si>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</si>
  <si>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</si>
  <si>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</si>
  <si>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</si>
  <si>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</si>
  <si>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</si>
  <si>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</si>
  <si>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</si>
  <si>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</si>
  <si>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</si>
  <si>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</si>
  <si>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</si>
  <si>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</si>
  <si>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</si>
  <si>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</si>
  <si>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</si>
  <si>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</si>
  <si>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</si>
  <si>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</si>
  <si>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</si>
  <si>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</si>
  <si>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</si>
  <si>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</si>
  <si>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</si>
  <si>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</si>
  <si>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</si>
  <si>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</si>
  <si>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</si>
  <si>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</si>
  <si>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</si>
  <si>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</si>
  <si>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</si>
  <si>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</si>
  <si>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</si>
  <si>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</si>
  <si>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</si>
  <si>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</si>
  <si>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</si>
  <si>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</si>
  <si>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</si>
  <si>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</si>
  <si>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</si>
  <si>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</si>
  <si>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</si>
  <si>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</si>
  <si>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</si>
  <si>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</si>
  <si>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</si>
  <si>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</si>
  <si>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</si>
  <si>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</si>
  <si>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</si>
  <si>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</si>
  <si>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</si>
  <si>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</si>
  <si>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</si>
  <si>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</si>
  <si>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</si>
  <si>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</si>
  <si>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</si>
  <si>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</si>
  <si>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</si>
  <si>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</si>
  <si>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</si>
  <si>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</si>
  <si>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</si>
  <si>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</si>
  <si>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</si>
  <si>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</si>
  <si>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</si>
  <si>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</si>
  <si>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</si>
  <si>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</si>
  <si>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</si>
  <si>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</si>
  <si>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</si>
  <si>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</si>
  <si>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</si>
  <si>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</si>
  <si>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</si>
  <si>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</si>
  <si>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</si>
  <si>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</si>
  <si>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</si>
  <si>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</si>
  <si>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</si>
  <si>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</si>
  <si>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</si>
  <si>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</si>
  <si>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</si>
  <si>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</si>
  <si>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</si>
  <si>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</si>
  <si>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</si>
  <si>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</si>
  <si>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</si>
  <si>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</si>
  <si>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</si>
  <si>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</si>
  <si>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</si>
  <si>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</si>
  <si>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</si>
  <si>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</si>
  <si>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</si>
  <si>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</si>
  <si>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</si>
  <si>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</si>
  <si>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</si>
  <si>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</si>
  <si>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</si>
  <si>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</si>
  <si>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</si>
  <si>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</si>
  <si>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</si>
  <si>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</si>
  <si>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</si>
  <si>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</si>
  <si>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</si>
  <si>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</si>
  <si>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</si>
  <si>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</si>
  <si>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</si>
  <si>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</si>
  <si>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</si>
  <si>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</si>
  <si>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</si>
  <si>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</si>
  <si>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</si>
  <si>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</si>
  <si>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</si>
  <si>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</si>
  <si>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</si>
  <si>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</si>
  <si>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</si>
  <si>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</si>
  <si>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</si>
  <si>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</si>
  <si>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</si>
  <si>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</si>
  <si>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</si>
  <si>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</si>
  <si>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</si>
  <si>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</si>
  <si>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</si>
  <si>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</si>
  <si>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</si>
  <si>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</si>
  <si>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</si>
  <si>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</si>
  <si>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</si>
  <si>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</si>
  <si>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</si>
  <si>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</si>
  <si>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</si>
  <si>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</si>
  <si>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</si>
  <si>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</si>
  <si>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</si>
  <si>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</si>
  <si>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</si>
  <si>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</si>
  <si>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</si>
  <si>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</si>
  <si>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</si>
  <si>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</si>
  <si>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</si>
  <si>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</si>
  <si>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</si>
  <si>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</si>
  <si>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</si>
  <si>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</si>
  <si>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</si>
  <si>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</si>
  <si>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</si>
  <si>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</si>
  <si>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</si>
  <si>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</si>
  <si>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</si>
  <si>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</si>
  <si>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</si>
  <si>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</si>
  <si>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</si>
  <si>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</si>
  <si>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</si>
  <si>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</si>
  <si>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</si>
  <si>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</si>
  <si>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</si>
  <si>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</si>
  <si>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</si>
  <si>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</si>
  <si>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</si>
  <si>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</si>
  <si>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</si>
  <si>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</si>
  <si>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</si>
  <si>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</si>
  <si>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</si>
  <si>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</si>
  <si>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</si>
  <si>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</si>
  <si>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</si>
  <si>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</si>
  <si>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</si>
  <si>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</si>
  <si>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</si>
  <si>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</si>
  <si>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</si>
  <si>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</si>
  <si>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</si>
  <si>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</si>
  <si>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</si>
  <si>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</si>
  <si>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</si>
  <si>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</si>
  <si>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</si>
  <si>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</si>
  <si>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</si>
  <si>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</si>
  <si>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</si>
  <si>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</si>
  <si>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</si>
  <si>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</si>
  <si>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</si>
  <si>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</si>
  <si>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</si>
  <si>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</si>
  <si>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</si>
  <si>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</si>
  <si>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</si>
  <si>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</si>
  <si>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</si>
  <si>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</si>
  <si>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</si>
  <si>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</si>
  <si>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</si>
  <si>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</si>
  <si>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</si>
  <si>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</si>
  <si>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</si>
  <si>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</si>
  <si>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</si>
  <si>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</si>
  <si>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</si>
  <si>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</si>
  <si>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</si>
  <si>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</si>
  <si>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</si>
  <si>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</si>
  <si>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</si>
  <si>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</si>
  <si>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</si>
  <si>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</si>
  <si>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</si>
  <si>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</si>
  <si>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</si>
  <si>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</si>
  <si>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</si>
  <si>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</si>
  <si>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</si>
  <si>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</si>
  <si>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</si>
  <si>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</si>
  <si>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</si>
  <si>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</si>
  <si>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</si>
  <si>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</si>
  <si>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</si>
  <si>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</si>
  <si>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</si>
  <si>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</si>
  <si>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</si>
  <si>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</si>
  <si>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</si>
  <si>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</si>
  <si>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</si>
  <si>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</si>
  <si>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</si>
  <si>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</si>
  <si>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</si>
  <si>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</si>
  <si>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</si>
  <si>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</si>
  <si>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</si>
  <si>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</si>
  <si>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</si>
  <si>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</si>
  <si>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</si>
  <si>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</si>
  <si>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</si>
  <si>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</si>
  <si>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</si>
  <si>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</si>
  <si>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</si>
  <si>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</si>
  <si>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</si>
  <si>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</si>
  <si>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</si>
  <si>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</si>
  <si>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</si>
  <si>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</si>
  <si>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</si>
  <si>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</si>
  <si>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</si>
  <si>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</si>
  <si>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</si>
  <si>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</si>
  <si>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</si>
  <si>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</si>
  <si>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</si>
  <si>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</si>
  <si>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</si>
  <si>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</si>
  <si>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</si>
  <si>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</si>
  <si>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</si>
  <si>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</si>
  <si>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</si>
  <si>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</si>
  <si>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</si>
  <si>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</si>
  <si>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</si>
  <si>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</si>
  <si>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</si>
  <si>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</si>
  <si>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</si>
  <si>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</si>
  <si>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</si>
  <si>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</si>
  <si>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</si>
  <si>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</si>
  <si>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</si>
  <si>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</si>
  <si>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</si>
  <si>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</si>
  <si>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</si>
  <si>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</si>
  <si>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</si>
  <si>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</si>
  <si>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</si>
  <si>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</si>
  <si>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</si>
  <si>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</si>
  <si>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</si>
  <si>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</si>
  <si>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</si>
  <si>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</si>
  <si>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</si>
  <si>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</si>
  <si>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</si>
  <si>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</si>
  <si>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</si>
  <si>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</si>
  <si>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</si>
  <si>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</si>
  <si>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</si>
  <si>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</si>
  <si>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</si>
  <si>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</si>
  <si>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</si>
  <si>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</si>
  <si>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</si>
  <si>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</si>
  <si>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</si>
  <si>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</si>
  <si>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</si>
  <si>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</si>
  <si>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</si>
  <si>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</si>
  <si>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</si>
  <si>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</si>
  <si>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</si>
  <si>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</si>
  <si>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</si>
  <si>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</si>
  <si>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</si>
  <si>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</si>
  <si>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</si>
  <si>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</si>
  <si>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</si>
  <si>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</si>
  <si>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</si>
  <si>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</si>
  <si>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</si>
  <si>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</si>
  <si>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</si>
  <si>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</si>
  <si>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</si>
  <si>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</si>
  <si>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</si>
  <si>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</si>
  <si>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</si>
  <si>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</si>
  <si>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</si>
  <si>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</si>
  <si>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</si>
  <si>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</si>
  <si>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</si>
  <si>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</si>
  <si>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</si>
  <si>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</si>
  <si>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</si>
  <si>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</si>
  <si>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</si>
  <si>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</si>
  <si>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</si>
  <si>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</si>
  <si>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</si>
  <si>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</si>
  <si>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</si>
  <si>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</si>
  <si>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</si>
  <si>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</si>
  <si>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</si>
  <si>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</si>
  <si>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</si>
  <si>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</si>
  <si>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</si>
  <si>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</si>
  <si>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</si>
  <si>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</si>
  <si>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</si>
  <si>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</si>
  <si>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</si>
  <si>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</si>
  <si>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</si>
  <si>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</si>
  <si>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</si>
  <si>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</si>
  <si>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</si>
  <si>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</si>
  <si>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</si>
  <si>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</si>
  <si>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</si>
  <si>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</si>
  <si>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</si>
  <si>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</si>
  <si>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</si>
  <si>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</si>
  <si>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</si>
  <si>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</si>
  <si>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</si>
  <si>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</si>
  <si>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</si>
  <si>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</si>
  <si>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</si>
  <si>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</si>
  <si>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</si>
  <si>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</si>
  <si>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</si>
  <si>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</si>
  <si>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</si>
  <si>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</si>
  <si>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</si>
  <si>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</si>
  <si>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</si>
  <si>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</si>
  <si>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</si>
  <si>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</si>
  <si>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</si>
  <si>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</si>
  <si>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</si>
  <si>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</si>
  <si>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</si>
  <si>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</si>
  <si>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</si>
  <si>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</si>
  <si>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</si>
  <si>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</si>
  <si>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</si>
  <si>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</si>
  <si>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</si>
  <si>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</si>
  <si>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</si>
  <si>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</si>
  <si>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</si>
  <si>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</si>
  <si>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</si>
  <si>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</si>
  <si>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</si>
  <si>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</si>
  <si>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</si>
  <si>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</si>
  <si>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</si>
  <si>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</si>
  <si>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</si>
  <si>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</si>
  <si>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</si>
  <si>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</si>
  <si>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</si>
  <si>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</si>
  <si>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</si>
  <si>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</si>
  <si>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</si>
  <si>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</si>
  <si>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</si>
  <si>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</si>
  <si>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</si>
  <si>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</si>
  <si>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</si>
  <si>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</si>
  <si>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</si>
  <si>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</si>
  <si>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</si>
  <si>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</si>
  <si>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</si>
  <si>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</si>
  <si>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</si>
  <si>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</si>
  <si>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</si>
  <si>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</si>
  <si>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</si>
  <si>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</si>
  <si>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</si>
  <si>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</si>
  <si>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</si>
  <si>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</si>
  <si>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</si>
  <si>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</si>
  <si>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</si>
  <si>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</si>
  <si>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</si>
  <si>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</si>
  <si>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</si>
  <si>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</si>
  <si>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</si>
  <si>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</si>
  <si>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</si>
  <si>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</si>
  <si>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</si>
  <si>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</si>
  <si>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</si>
  <si>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</si>
  <si>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</si>
  <si>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</si>
  <si>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</si>
  <si>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</si>
  <si>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</si>
  <si>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</si>
  <si>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</si>
  <si>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</si>
  <si>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</si>
  <si>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</si>
  <si>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</si>
  <si>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</si>
  <si>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</si>
  <si>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</si>
  <si>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</si>
  <si>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</si>
  <si>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</si>
  <si>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</si>
  <si>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</si>
  <si>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</si>
  <si>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</si>
  <si>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</si>
  <si>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</si>
  <si>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</si>
  <si>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</si>
  <si>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</si>
  <si>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</si>
  <si>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</si>
  <si>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</si>
  <si>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</si>
  <si>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</si>
  <si>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</si>
  <si>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</si>
  <si>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</si>
  <si>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</si>
  <si>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</si>
  <si>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</si>
  <si>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</si>
  <si>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</si>
  <si>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</si>
  <si>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</si>
  <si>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</si>
  <si>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</si>
  <si>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</si>
  <si>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</si>
  <si>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</si>
  <si>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</si>
  <si>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</si>
  <si>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</si>
  <si>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</si>
  <si>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</si>
  <si>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</si>
  <si>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</si>
  <si>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</si>
  <si>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</si>
  <si>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</si>
  <si>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</si>
  <si>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</si>
  <si>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</si>
  <si>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</si>
  <si>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</si>
  <si>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</si>
  <si>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</si>
  <si>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</si>
  <si>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</si>
  <si>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</si>
  <si>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</si>
  <si>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</si>
  <si>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</si>
  <si>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</si>
  <si>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</si>
  <si>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</si>
  <si>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</si>
  <si>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</si>
  <si>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</si>
  <si>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</si>
  <si>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</si>
  <si>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</si>
  <si>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</si>
  <si>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</si>
  <si>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</si>
  <si>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</si>
  <si>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</si>
  <si>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</si>
  <si>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</si>
  <si>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</si>
  <si>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</si>
  <si>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</si>
  <si>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</si>
  <si>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</si>
  <si>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</si>
  <si>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</si>
  <si>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</si>
  <si>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</si>
  <si>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</si>
  <si>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</si>
  <si>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</si>
  <si>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</si>
  <si>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</si>
  <si>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</si>
  <si>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</si>
  <si>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</si>
  <si>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</si>
  <si>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</si>
  <si>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</si>
  <si>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</si>
  <si>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</si>
  <si>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</si>
  <si>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</si>
  <si>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</si>
  <si>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</si>
  <si>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</si>
  <si>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</si>
  <si>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</si>
  <si>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</si>
  <si>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</si>
  <si>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</si>
  <si>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</si>
  <si>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</si>
  <si>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</si>
  <si>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</si>
  <si>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</si>
  <si>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</si>
  <si>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</si>
  <si>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</si>
  <si>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</si>
  <si>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</si>
  <si>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</si>
  <si>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</si>
  <si>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</si>
  <si>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</si>
  <si>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</si>
  <si>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</si>
  <si>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</si>
  <si>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</si>
  <si>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</si>
  <si>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</si>
  <si>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</si>
  <si>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</si>
  <si>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</si>
  <si>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</si>
  <si>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</si>
  <si>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</si>
  <si>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</si>
  <si>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</si>
  <si>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</si>
  <si>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</si>
  <si>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</si>
  <si>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</si>
  <si>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</si>
  <si>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</si>
  <si>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</si>
  <si>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</si>
  <si>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</si>
  <si>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</si>
  <si>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</si>
  <si>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</si>
  <si>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</si>
  <si>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</si>
  <si>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</si>
  <si>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</si>
  <si>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</si>
  <si>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</si>
  <si>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</si>
  <si>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</si>
  <si>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</si>
  <si>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</si>
  <si>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</si>
  <si>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</si>
  <si>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</si>
  <si>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</si>
  <si>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</si>
  <si>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</si>
  <si>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</si>
  <si>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</si>
  <si>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</si>
  <si>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</si>
  <si>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</si>
  <si>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</si>
  <si>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</si>
  <si>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</si>
  <si>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</si>
  <si>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</si>
  <si>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</si>
  <si>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</si>
  <si>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</si>
  <si>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</si>
  <si>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</si>
  <si>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</si>
  <si>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</si>
  <si>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</si>
  <si>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</si>
  <si>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</si>
  <si>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</si>
  <si>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</si>
  <si>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</si>
  <si>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</si>
  <si>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</si>
  <si>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</si>
  <si>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</si>
  <si>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</si>
  <si>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</si>
  <si>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</si>
  <si>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</si>
  <si>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</si>
  <si>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</si>
  <si>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</si>
  <si>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</si>
  <si>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</si>
  <si>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</si>
  <si>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</si>
  <si>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</si>
  <si>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</si>
  <si>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</si>
  <si>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</si>
  <si>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</si>
  <si>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</si>
  <si>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</si>
  <si>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</si>
  <si>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</si>
  <si>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</si>
  <si>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</si>
  <si>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</si>
  <si>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</si>
  <si>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</si>
  <si>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</si>
  <si>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</si>
  <si>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</si>
  <si>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</si>
  <si>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</si>
  <si>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</si>
  <si>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</si>
  <si>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</si>
  <si>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</si>
  <si>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</si>
  <si>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</si>
  <si>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</si>
  <si>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</si>
  <si>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</si>
  <si>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</si>
  <si>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</si>
  <si>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</si>
  <si>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</si>
  <si>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</si>
  <si>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</si>
  <si>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</si>
  <si>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</si>
  <si>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</si>
  <si>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</si>
  <si>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</si>
  <si>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</si>
  <si>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</si>
  <si>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</si>
  <si>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</si>
  <si>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</si>
  <si>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</si>
  <si>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</si>
  <si>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</si>
  <si>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</si>
  <si>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</si>
  <si>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</si>
  <si>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</si>
  <si>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</si>
  <si>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</si>
  <si>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</si>
  <si>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</si>
  <si>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</si>
  <si>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</si>
  <si>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</si>
  <si>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</si>
  <si>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</si>
  <si>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</si>
  <si>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</si>
  <si>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</si>
  <si>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</si>
  <si>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</si>
  <si>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</si>
  <si>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</si>
  <si>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</si>
  <si>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</si>
  <si>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</si>
  <si>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</si>
  <si>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</si>
  <si>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</si>
  <si>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</si>
  <si>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</si>
  <si>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</si>
  <si>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</si>
  <si>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</si>
  <si>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</si>
  <si>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</si>
  <si>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</si>
  <si>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</si>
  <si>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</si>
  <si>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</si>
  <si>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</si>
  <si>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</si>
  <si>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</si>
  <si>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</si>
  <si>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</si>
  <si>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</si>
  <si>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</si>
  <si>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</si>
  <si>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</si>
  <si>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</si>
  <si>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</si>
  <si>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</si>
  <si>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</si>
  <si>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</si>
  <si>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</si>
  <si>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</si>
  <si>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</si>
  <si>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</si>
  <si>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</si>
  <si>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</si>
  <si>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</si>
  <si>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</si>
  <si>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</si>
  <si>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</si>
  <si>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</si>
  <si>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</si>
  <si>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</si>
  <si>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</si>
  <si>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</si>
  <si>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</si>
  <si>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</si>
  <si>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</si>
  <si>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</si>
  <si>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</si>
  <si>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</si>
  <si>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</si>
  <si>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</si>
  <si>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</si>
  <si>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</si>
  <si>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</si>
  <si>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</si>
  <si>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</si>
  <si>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</si>
  <si>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</si>
  <si>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</si>
  <si>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</si>
  <si>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</si>
  <si>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</si>
  <si>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</si>
  <si>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</si>
  <si>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</si>
  <si>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</si>
  <si>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</si>
  <si>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</si>
  <si>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</si>
  <si>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</si>
  <si>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</si>
  <si>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</si>
  <si>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</si>
  <si>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</si>
  <si>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</si>
  <si>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</si>
  <si>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</si>
  <si>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</si>
  <si>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</si>
  <si>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</si>
  <si>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</si>
  <si>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</si>
  <si>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</si>
  <si>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</si>
  <si>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</si>
  <si>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</si>
  <si>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</si>
  <si>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</si>
  <si>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</si>
  <si>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</si>
  <si>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</si>
  <si>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</si>
  <si>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</si>
  <si>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</si>
  <si>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</si>
  <si>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</si>
  <si>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</si>
  <si>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</si>
  <si>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</si>
  <si>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</si>
  <si>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</si>
  <si>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</si>
  <si>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</si>
  <si>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</si>
  <si>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</si>
  <si>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</si>
  <si>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</si>
  <si>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</si>
  <si>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</si>
  <si>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</si>
  <si>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</si>
  <si>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</si>
  <si>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</si>
  <si>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</si>
  <si>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</si>
  <si>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</si>
  <si>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</si>
  <si>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</si>
  <si>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</si>
  <si>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</si>
  <si>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</si>
  <si>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</si>
  <si>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</si>
  <si>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</si>
  <si>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</si>
  <si>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</si>
  <si>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</si>
  <si>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</si>
  <si>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</si>
  <si>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</si>
  <si>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</si>
  <si>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</si>
  <si>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</si>
  <si>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</si>
  <si>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</si>
  <si>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</si>
  <si>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</si>
  <si>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</si>
  <si>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</si>
  <si>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</si>
  <si>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</si>
  <si>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</si>
  <si>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</si>
  <si>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</si>
  <si>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</si>
  <si>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</si>
  <si>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</si>
  <si>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</si>
  <si>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</si>
  <si>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</si>
  <si>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</si>
  <si>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</si>
  <si>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</si>
  <si>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</si>
  <si>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</si>
  <si>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</si>
  <si>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</si>
  <si>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</si>
  <si>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</si>
  <si>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</si>
  <si>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</si>
  <si>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</si>
  <si>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</si>
  <si>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</si>
  <si>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</si>
  <si>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</si>
  <si>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</si>
  <si>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</si>
  <si>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</si>
  <si>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</si>
  <si>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</si>
  <si>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</si>
  <si>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</si>
  <si>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</si>
  <si>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</si>
  <si>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</si>
  <si>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</si>
  <si>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</si>
  <si>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</si>
  <si>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</si>
  <si>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</si>
  <si>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</si>
  <si>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</si>
  <si>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</si>
  <si>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</si>
  <si>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</si>
  <si>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</si>
  <si>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</si>
  <si>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</si>
  <si>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</si>
  <si>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</si>
  <si>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</si>
  <si>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</si>
  <si>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</si>
  <si>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</si>
  <si>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</si>
  <si>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</si>
  <si>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</si>
  <si>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</si>
  <si>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</si>
  <si>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</si>
  <si>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</si>
  <si>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</si>
  <si>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</si>
  <si>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</si>
  <si>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</si>
  <si>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</si>
  <si>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</si>
  <si>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</si>
  <si>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</si>
  <si>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</si>
  <si>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</si>
  <si>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</si>
  <si>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</si>
  <si>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</si>
  <si>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</si>
  <si>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</si>
  <si>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</si>
  <si>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</si>
  <si>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</si>
  <si>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</si>
  <si>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</si>
  <si>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</si>
  <si>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</si>
  <si>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</si>
  <si>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</si>
  <si>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</si>
  <si>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</si>
  <si>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</si>
  <si>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</si>
  <si>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</si>
  <si>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</si>
  <si>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</si>
  <si>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</si>
  <si>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</si>
  <si>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</si>
  <si>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</si>
  <si>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</si>
  <si>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</si>
  <si>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</si>
  <si>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</si>
  <si>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</si>
  <si>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</si>
  <si>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</si>
  <si>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</si>
  <si>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</si>
  <si>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</si>
  <si>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</si>
  <si>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</si>
  <si>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</si>
  <si>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</si>
  <si>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</si>
  <si>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</si>
  <si>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</si>
  <si>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</si>
  <si>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</si>
  <si>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</si>
  <si>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</si>
  <si>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</si>
  <si>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</si>
  <si>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</si>
  <si>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</si>
  <si>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</si>
  <si>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</si>
  <si>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</si>
  <si>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</si>
  <si>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</si>
  <si>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</si>
  <si>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</si>
  <si>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</si>
  <si>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</si>
  <si>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</si>
  <si>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</si>
  <si>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</si>
  <si>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</si>
  <si>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</si>
  <si>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</si>
  <si>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</si>
  <si>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</si>
  <si>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</si>
  <si>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</si>
  <si>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</si>
  <si>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</si>
  <si>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</si>
  <si>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</si>
  <si>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</si>
  <si>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</si>
  <si>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</si>
  <si>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</si>
  <si>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</si>
  <si>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</si>
  <si>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</si>
  <si>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</si>
  <si>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</si>
  <si>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</si>
  <si>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</si>
  <si>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</si>
  <si>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</si>
  <si>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</si>
  <si>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</si>
  <si>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</si>
  <si>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</si>
  <si>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</si>
  <si>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</si>
  <si>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</si>
  <si>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</si>
  <si>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</si>
  <si>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</si>
  <si>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</si>
  <si>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</si>
  <si>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</si>
  <si>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</si>
  <si>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</si>
  <si>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</si>
  <si>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</si>
  <si>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</si>
  <si>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</si>
  <si>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</si>
  <si>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</si>
  <si>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</si>
  <si>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</si>
  <si>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</si>
  <si>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</si>
  <si>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</si>
  <si>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</si>
  <si>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</si>
  <si>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</si>
  <si>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</si>
  <si>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</si>
  <si>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</si>
  <si>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</si>
  <si>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</si>
  <si>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</si>
  <si>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</si>
  <si>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</si>
  <si>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</si>
  <si>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</si>
  <si>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</si>
  <si>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</si>
  <si>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</si>
  <si>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</si>
  <si>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</si>
  <si>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</si>
  <si>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</si>
  <si>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</si>
  <si>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</si>
  <si>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</si>
  <si>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</si>
  <si>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</si>
  <si>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</si>
  <si>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</si>
  <si>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</si>
  <si>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</si>
  <si>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</si>
  <si>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</si>
  <si>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</si>
  <si>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</si>
  <si>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</si>
  <si>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</si>
  <si>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</si>
  <si>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</si>
  <si>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</si>
  <si>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</si>
  <si>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</si>
  <si>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</si>
  <si>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</si>
  <si>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</si>
  <si>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</si>
  <si>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</si>
  <si>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</si>
  <si>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</si>
  <si>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</si>
  <si>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</si>
  <si>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</si>
  <si>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</si>
  <si>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</si>
  <si>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</si>
  <si>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</si>
  <si>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</si>
  <si>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</si>
  <si>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</si>
  <si>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</si>
  <si>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</si>
  <si>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</si>
  <si>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</si>
  <si>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</si>
  <si>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</si>
  <si>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</si>
  <si>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</si>
  <si>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</si>
  <si>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</si>
  <si>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</si>
  <si>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</si>
  <si>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</si>
  <si>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</si>
  <si>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</si>
  <si>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</si>
  <si>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</si>
  <si>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</si>
  <si>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</si>
  <si>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</si>
  <si>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</si>
  <si>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</si>
  <si>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</si>
  <si>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</si>
  <si>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</si>
  <si>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</si>
  <si>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</si>
  <si>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</si>
  <si>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</si>
  <si>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</si>
  <si>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</si>
  <si>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</si>
  <si>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</si>
  <si>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</si>
  <si>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</si>
  <si>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</si>
  <si>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</si>
  <si>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</si>
  <si>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</si>
  <si>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</si>
  <si>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</si>
  <si>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</si>
  <si>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</si>
  <si>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</si>
  <si>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</si>
  <si>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</si>
  <si>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</si>
  <si>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</si>
  <si>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</si>
  <si>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</si>
  <si>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</si>
  <si>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</si>
  <si>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</si>
  <si>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</si>
  <si>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</si>
  <si>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</si>
  <si>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</si>
  <si>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</si>
  <si>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</si>
  <si>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</si>
  <si>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</si>
  <si>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</si>
  <si>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</si>
  <si>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</si>
  <si>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</si>
  <si>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</si>
  <si>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</si>
  <si>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</si>
  <si>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</si>
  <si>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</si>
  <si>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</si>
  <si>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</si>
  <si>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</si>
  <si>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</si>
  <si>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</si>
  <si>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</si>
  <si>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</si>
  <si>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</si>
  <si>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</si>
  <si>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</si>
  <si>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</si>
  <si>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</si>
  <si>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</si>
  <si>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</si>
  <si>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</si>
  <si>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</si>
  <si>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</si>
  <si>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</si>
  <si>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</si>
  <si>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</si>
  <si>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</si>
  <si>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</si>
  <si>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</si>
  <si>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</si>
  <si>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</si>
  <si>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</si>
  <si>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</si>
  <si>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</si>
  <si>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</si>
  <si>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</si>
  <si>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</si>
  <si>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</si>
  <si>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</si>
  <si>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</si>
  <si>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</si>
  <si>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</si>
  <si>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</si>
  <si>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</si>
  <si>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</si>
  <si>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</si>
  <si>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</si>
  <si>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</si>
  <si>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</si>
  <si>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</si>
  <si>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</si>
  <si>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</si>
  <si>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</si>
  <si>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</si>
  <si>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</si>
  <si>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</si>
  <si>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</si>
  <si>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</si>
  <si>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</si>
  <si>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</si>
  <si>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</si>
  <si>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</si>
  <si>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</si>
  <si>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</si>
  <si>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</si>
  <si>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</si>
  <si>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</si>
  <si>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</si>
  <si>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</si>
  <si>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</si>
  <si>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</si>
  <si>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</si>
  <si>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</si>
  <si>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</si>
  <si>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</si>
  <si>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</si>
  <si>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</si>
  <si>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</si>
  <si>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</si>
  <si>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</si>
  <si>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</si>
  <si>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</si>
  <si>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</si>
  <si>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</si>
  <si>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</si>
  <si>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</si>
  <si>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</si>
  <si>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</si>
  <si>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</si>
  <si>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</si>
  <si>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</si>
  <si>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</si>
  <si>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</si>
  <si>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</si>
  <si>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</si>
  <si>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</si>
  <si>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</si>
  <si>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</si>
  <si>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</si>
  <si>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</si>
  <si>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</si>
  <si>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</si>
  <si>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</si>
  <si>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</si>
  <si>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</si>
  <si>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</si>
  <si>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</si>
  <si>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</si>
  <si>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</si>
  <si>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</si>
  <si>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</si>
  <si>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</si>
  <si>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</si>
  <si>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</si>
  <si>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</si>
  <si>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</si>
  <si>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</si>
  <si>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</si>
  <si>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</si>
  <si>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</si>
  <si>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</si>
  <si>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</si>
  <si>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</si>
  <si>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</si>
  <si>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</si>
  <si>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</si>
  <si>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</si>
  <si>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</si>
  <si>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</si>
  <si>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</si>
  <si>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</si>
  <si>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</si>
  <si>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</si>
  <si>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</si>
  <si>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</si>
  <si>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</si>
  <si>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</si>
  <si>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</si>
  <si>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</si>
  <si>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</si>
  <si>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</si>
  <si>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</si>
  <si>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</si>
  <si>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</si>
  <si>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</si>
  <si>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</si>
  <si>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</si>
  <si>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</si>
  <si>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</si>
  <si>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</si>
  <si>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</si>
  <si>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</si>
  <si>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</si>
  <si>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</si>
  <si>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</si>
  <si>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</si>
  <si>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</si>
  <si>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</si>
  <si>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</si>
  <si>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</si>
  <si>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</si>
  <si>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</si>
  <si>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</si>
  <si>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</si>
  <si>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</si>
  <si>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</si>
  <si>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</si>
  <si>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</si>
  <si>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</si>
  <si>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</si>
  <si>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</si>
  <si>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</si>
  <si>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</si>
  <si>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</si>
  <si>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</si>
  <si>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</si>
  <si>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</si>
  <si>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</si>
  <si>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</si>
  <si>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</si>
  <si>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</si>
  <si>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</si>
  <si>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</si>
  <si>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</si>
  <si>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</si>
  <si>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</si>
  <si>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</si>
  <si>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</si>
  <si>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</si>
  <si>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</si>
  <si>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</si>
  <si>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</si>
  <si>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</si>
  <si>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</si>
  <si>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</si>
  <si>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</si>
  <si>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</si>
  <si>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</si>
  <si>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</si>
  <si>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</si>
  <si>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</si>
  <si>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</si>
  <si>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</si>
  <si>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</si>
  <si>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</si>
  <si>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</si>
  <si>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</si>
  <si>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</si>
  <si>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</si>
  <si>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</si>
  <si>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</si>
  <si>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</si>
  <si>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</si>
  <si>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</si>
  <si>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</si>
  <si>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</si>
  <si>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</si>
  <si>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</si>
  <si>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</si>
  <si>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</si>
  <si>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</si>
  <si>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</si>
  <si>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</si>
  <si>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</si>
  <si>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</si>
  <si>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</si>
  <si>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</si>
  <si>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</si>
  <si>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</si>
  <si>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</si>
  <si>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</si>
  <si>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</si>
  <si>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</si>
  <si>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</si>
  <si>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</si>
  <si>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</si>
  <si>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</si>
  <si>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</si>
  <si>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</si>
  <si>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</si>
  <si>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</si>
  <si>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</si>
  <si>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</si>
  <si>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</si>
  <si>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</si>
  <si>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</si>
  <si>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</si>
  <si>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</si>
  <si>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</si>
  <si>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</si>
  <si>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</si>
  <si>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</si>
  <si>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</si>
  <si>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</si>
  <si>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</si>
  <si>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</si>
  <si>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</si>
  <si>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</si>
  <si>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</si>
  <si>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</si>
  <si>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</si>
  <si>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</si>
  <si>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</si>
  <si>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</si>
  <si>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</si>
  <si>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</si>
  <si>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</si>
  <si>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</si>
  <si>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</si>
  <si>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</si>
  <si>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</si>
  <si>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</si>
  <si>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</si>
  <si>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</si>
  <si>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</si>
  <si>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</si>
  <si>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</si>
  <si>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</si>
  <si>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</si>
  <si>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</si>
  <si>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</si>
  <si>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</si>
  <si>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</si>
  <si>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</si>
  <si>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</si>
  <si>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</si>
  <si>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</si>
  <si>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</si>
  <si>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</si>
  <si>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</si>
  <si>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</si>
  <si>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</si>
  <si>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</si>
  <si>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</si>
  <si>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</si>
  <si>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</si>
  <si>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</si>
  <si>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</si>
  <si>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</si>
  <si>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</si>
  <si>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</si>
  <si>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</si>
  <si>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</si>
  <si>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</si>
  <si>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</si>
  <si>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</si>
  <si>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</si>
  <si>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</si>
  <si>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</si>
  <si>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</si>
  <si>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</si>
  <si>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</si>
  <si>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</si>
  <si>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</si>
  <si>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</si>
  <si>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</si>
  <si>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</si>
  <si>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</si>
  <si>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</si>
  <si>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</si>
  <si>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</si>
  <si>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</si>
  <si>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</si>
  <si>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</si>
  <si>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</si>
  <si>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</si>
  <si>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</si>
  <si>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</si>
  <si>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</si>
  <si>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</si>
  <si>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</si>
  <si>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</si>
  <si>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</si>
  <si>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</si>
  <si>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</si>
  <si>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</si>
  <si>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</si>
  <si>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</si>
  <si>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</si>
  <si>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</si>
  <si>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</si>
  <si>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</si>
  <si>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</si>
  <si>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</si>
  <si>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</si>
  <si>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</si>
  <si>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</si>
  <si>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</si>
  <si>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</si>
  <si>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</si>
  <si>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</si>
  <si>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</si>
  <si>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</si>
  <si>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</si>
  <si>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</si>
  <si>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</si>
  <si>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</si>
  <si>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</si>
  <si>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</si>
  <si>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</si>
  <si>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</si>
  <si>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</si>
  <si>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</si>
  <si>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</si>
  <si>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</si>
  <si>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</si>
  <si>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</si>
  <si>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</si>
  <si>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</si>
  <si>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</si>
  <si>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</si>
  <si>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</si>
  <si>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</si>
  <si>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</si>
  <si>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</si>
  <si>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</si>
  <si>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</si>
  <si>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</si>
  <si>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</si>
  <si>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</si>
  <si>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</si>
  <si>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</si>
  <si>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</si>
  <si>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</si>
  <si>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</si>
  <si>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</si>
  <si>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</si>
  <si>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</si>
  <si>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</si>
  <si>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</si>
  <si>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</si>
  <si>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</si>
  <si>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</si>
  <si>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</si>
  <si>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</si>
  <si>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</si>
  <si>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</si>
  <si>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</si>
  <si>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</si>
  <si>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</si>
  <si>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</si>
  <si>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</si>
  <si>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</si>
  <si>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</si>
  <si>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</si>
  <si>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</si>
  <si>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</si>
  <si>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</si>
  <si>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</si>
  <si>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</si>
  <si>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</si>
  <si>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</si>
  <si>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</si>
  <si>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</si>
  <si>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</si>
  <si>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</si>
  <si>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</si>
  <si>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</si>
  <si>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</si>
  <si>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</si>
  <si>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</si>
  <si>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</si>
  <si>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</si>
  <si>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</si>
  <si>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</si>
  <si>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</si>
  <si>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</si>
  <si>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</si>
  <si>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</si>
  <si>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</si>
  <si>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</si>
  <si>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</si>
  <si>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</si>
  <si>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</si>
  <si>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</si>
  <si>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</si>
  <si>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</si>
  <si>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</si>
  <si>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</si>
  <si>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</si>
  <si>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</si>
  <si>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</si>
  <si>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</si>
  <si>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</si>
  <si>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</si>
  <si>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</si>
  <si>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</si>
  <si>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</si>
  <si>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</si>
  <si>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</si>
  <si>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</si>
  <si>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</si>
  <si>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</si>
  <si>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</si>
  <si>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</si>
  <si>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</si>
  <si>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</si>
  <si>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</si>
  <si>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</si>
  <si>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</si>
  <si>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</si>
  <si>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</si>
  <si>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</si>
  <si>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</si>
  <si>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</si>
  <si>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</si>
  <si>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</si>
  <si>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</si>
  <si>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</si>
  <si>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</si>
  <si>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</si>
  <si>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</si>
  <si>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</si>
  <si>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</si>
  <si>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</si>
  <si>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</si>
  <si>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</si>
  <si>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</si>
  <si>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</si>
  <si>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</si>
  <si>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</si>
  <si>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</si>
  <si>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</si>
  <si>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</si>
  <si>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</si>
  <si>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</si>
  <si>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</si>
  <si>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</si>
  <si>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</si>
  <si>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</si>
  <si>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</si>
  <si>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</si>
  <si>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</si>
  <si>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</si>
  <si>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</si>
  <si>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</si>
  <si>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</si>
  <si>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</si>
  <si>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</si>
  <si>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</si>
  <si>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</si>
  <si>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</si>
  <si>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</si>
  <si>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</si>
  <si>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</si>
  <si>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</si>
  <si>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</si>
  <si>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</si>
  <si>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</si>
  <si>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</si>
  <si>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</si>
  <si>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</si>
  <si>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</si>
  <si>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</si>
  <si>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</si>
  <si>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</si>
  <si>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</si>
  <si>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</si>
  <si>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</si>
  <si>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</si>
  <si>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</si>
  <si>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</si>
  <si>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</si>
  <si>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</si>
  <si>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</si>
  <si>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</si>
  <si>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</si>
  <si>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</si>
  <si>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</si>
  <si>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</si>
  <si>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</si>
  <si>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</si>
  <si>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</si>
  <si>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</si>
  <si>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</si>
  <si>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</si>
  <si>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</si>
  <si>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</si>
  <si>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</si>
  <si>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</si>
  <si>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</si>
  <si>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</si>
  <si>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</si>
  <si>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</si>
  <si>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</si>
  <si>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</si>
  <si>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</si>
  <si>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</si>
  <si>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</si>
  <si>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</si>
  <si>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</si>
  <si>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</si>
  <si>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</si>
  <si>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</si>
  <si>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</si>
  <si>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</si>
  <si>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</si>
  <si>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</si>
  <si>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</si>
  <si>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</si>
  <si>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</si>
  <si>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</si>
  <si>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</si>
  <si>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</si>
  <si>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</si>
  <si>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</si>
  <si>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</si>
  <si>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</si>
  <si>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</si>
  <si>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</si>
  <si>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</si>
  <si>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</si>
  <si>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</si>
  <si>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</si>
  <si>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</si>
  <si>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</si>
  <si>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</si>
  <si>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</si>
  <si>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</si>
  <si>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</si>
  <si>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</si>
  <si>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</si>
  <si>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</si>
  <si>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</si>
  <si>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</si>
  <si>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</si>
  <si>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</si>
  <si>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</si>
  <si>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</si>
  <si>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</si>
  <si>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</si>
  <si>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</si>
  <si>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</si>
  <si>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</si>
  <si>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</si>
  <si>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</si>
  <si>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</si>
  <si>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</si>
  <si>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</si>
  <si>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</si>
  <si>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</si>
  <si>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</si>
  <si>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</si>
  <si>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</si>
  <si>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</si>
  <si>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</si>
  <si>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</si>
  <si>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</si>
  <si>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</si>
  <si>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</si>
  <si>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</si>
  <si>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</si>
  <si>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</si>
  <si>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</si>
  <si>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</si>
  <si>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</si>
  <si>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</si>
  <si>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</si>
  <si>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</si>
  <si>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</si>
  <si>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</si>
  <si>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</si>
  <si>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</si>
  <si>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</si>
  <si>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</si>
  <si>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</si>
  <si>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</si>
  <si>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</si>
  <si>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</si>
  <si>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</si>
  <si>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</si>
  <si>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</si>
  <si>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</si>
  <si>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</si>
  <si>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</si>
  <si>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</si>
  <si>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</si>
  <si>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</si>
  <si>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</si>
  <si>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</si>
  <si>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</si>
  <si>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</si>
  <si>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</si>
  <si>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</si>
  <si>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</si>
  <si>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</si>
  <si>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</si>
  <si>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</si>
  <si>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</si>
  <si>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</si>
  <si>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</si>
  <si>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</si>
  <si>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</si>
  <si>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</si>
  <si>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</si>
  <si>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</si>
  <si>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</si>
  <si>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</si>
  <si>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</si>
  <si>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</si>
  <si>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</si>
  <si>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</si>
  <si>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</si>
  <si>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</si>
  <si>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</si>
  <si>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</si>
  <si>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</si>
  <si>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</si>
  <si>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</si>
  <si>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</si>
  <si>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</si>
  <si>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</si>
  <si>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</si>
  <si>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</si>
  <si>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</si>
  <si>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</si>
  <si>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</si>
  <si>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</si>
  <si>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</si>
  <si>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</si>
  <si>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</si>
  <si>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</si>
  <si>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</si>
  <si>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</si>
  <si>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</si>
  <si>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</si>
  <si>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</si>
  <si>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</si>
  <si>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</si>
  <si>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</si>
  <si>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</si>
  <si>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</si>
  <si>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</si>
  <si>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</si>
  <si>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</si>
  <si>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</si>
  <si>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</si>
  <si>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</si>
  <si>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</si>
  <si>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</si>
  <si>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</si>
  <si>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</si>
  <si>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</si>
  <si>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</si>
  <si>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</si>
  <si>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</si>
  <si>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</si>
  <si>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</si>
  <si>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</si>
  <si>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</si>
  <si>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</si>
  <si>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</si>
  <si>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</si>
  <si>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</si>
  <si>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</si>
  <si>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</si>
  <si>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</si>
  <si>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</si>
  <si>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</si>
  <si>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</si>
  <si>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</si>
  <si>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</si>
  <si>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</si>
  <si>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</si>
  <si>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</si>
  <si>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</si>
  <si>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</si>
  <si>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</si>
  <si>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</si>
  <si>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</si>
  <si>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</si>
  <si>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</si>
  <si>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</si>
  <si>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</si>
  <si>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</si>
  <si>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</si>
  <si>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</si>
  <si>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</si>
  <si>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</si>
  <si>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</si>
  <si>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</si>
  <si>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</si>
  <si>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</si>
  <si>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</si>
  <si>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</si>
  <si>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</si>
  <si>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</si>
  <si>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</si>
  <si>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</si>
  <si>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</si>
  <si>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</si>
  <si>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</si>
  <si>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</si>
  <si>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</si>
  <si>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</si>
  <si>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</si>
  <si>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</si>
  <si>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</si>
  <si>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</si>
  <si>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</si>
  <si>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</si>
  <si>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</si>
  <si>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</si>
  <si>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</si>
  <si>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</si>
  <si>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</si>
  <si>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</si>
  <si>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</si>
  <si>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</si>
  <si>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</si>
  <si>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</si>
  <si>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</si>
  <si>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</si>
  <si>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</si>
  <si>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</si>
  <si>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</si>
  <si>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</si>
  <si>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</si>
  <si>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</si>
  <si>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</si>
  <si>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</si>
  <si>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</si>
  <si>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</si>
  <si>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</si>
  <si>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</si>
  <si>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</si>
  <si>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</si>
  <si>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</si>
  <si>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</si>
  <si>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</si>
  <si>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</si>
  <si>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</si>
  <si>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</si>
  <si>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</si>
  <si>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</si>
  <si>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</si>
  <si>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</si>
  <si>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</si>
  <si>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</si>
  <si>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</si>
  <si>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</si>
  <si>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</si>
  <si>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</si>
  <si>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</si>
  <si>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</si>
  <si>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</si>
  <si>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</si>
  <si>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</si>
  <si>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</si>
  <si>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</si>
  <si>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</si>
  <si>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</si>
  <si>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</si>
  <si>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</si>
  <si>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</si>
  <si>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</si>
  <si>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</si>
  <si>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</si>
  <si>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</si>
  <si>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</si>
  <si>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</si>
  <si>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</si>
  <si>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</si>
  <si>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</si>
  <si>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</si>
  <si>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</si>
  <si>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</si>
  <si>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</si>
  <si>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</si>
  <si>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</si>
  <si>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</si>
  <si>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</si>
  <si>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</si>
  <si>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</si>
  <si>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</si>
  <si>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</si>
  <si>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</si>
  <si>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</si>
  <si>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</si>
  <si>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</si>
  <si>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</si>
  <si>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</si>
  <si>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</si>
  <si>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</si>
  <si>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</si>
  <si>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</si>
  <si>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</si>
  <si>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</si>
  <si>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</si>
  <si>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</si>
  <si>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</si>
  <si>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</si>
  <si>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</si>
  <si>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</si>
  <si>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</si>
  <si>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</si>
  <si>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</si>
  <si>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</si>
  <si>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</si>
  <si>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</si>
  <si>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</si>
  <si>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</si>
  <si>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</si>
  <si>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</si>
  <si>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</si>
  <si>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</si>
  <si>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</si>
  <si>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</si>
  <si>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</si>
  <si>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</si>
  <si>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</si>
  <si>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</si>
  <si>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</si>
  <si>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</si>
  <si>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</si>
  <si>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</si>
  <si>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</si>
  <si>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</si>
  <si>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</si>
  <si>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</si>
  <si>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</si>
  <si>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</si>
  <si>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</si>
  <si>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</si>
  <si>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</si>
  <si>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</si>
  <si>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</si>
  <si>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</si>
  <si>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</si>
  <si>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</si>
  <si>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</si>
  <si>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</si>
  <si>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</si>
  <si>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</si>
  <si>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</si>
  <si>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</si>
  <si>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</si>
  <si>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</si>
  <si>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</si>
  <si>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</si>
  <si>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</si>
  <si>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</si>
  <si>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</si>
  <si>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</si>
  <si>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</si>
  <si>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</si>
  <si>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</si>
  <si>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</si>
  <si>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</si>
  <si>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</si>
  <si>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</si>
  <si>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</si>
  <si>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</si>
  <si>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</si>
  <si>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</si>
  <si>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</si>
  <si>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</si>
  <si>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</si>
  <si>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</si>
  <si>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</si>
  <si>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</si>
  <si>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</si>
  <si>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</si>
  <si>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</si>
  <si>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</si>
  <si>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</si>
  <si>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</si>
  <si>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</si>
  <si>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</si>
  <si>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</si>
  <si>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</si>
  <si>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</si>
  <si>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</si>
  <si>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</si>
  <si>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</si>
  <si>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</si>
  <si>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</si>
  <si>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</si>
  <si>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</si>
  <si>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</si>
  <si>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</si>
  <si>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</si>
  <si>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</si>
  <si>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</si>
  <si>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</si>
  <si>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</si>
  <si>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</si>
  <si>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</si>
  <si>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</si>
  <si>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</si>
  <si>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</si>
  <si>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</si>
  <si>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</si>
  <si>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</si>
  <si>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</si>
  <si>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</si>
  <si>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</si>
  <si>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</si>
  <si>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</si>
  <si>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</si>
  <si>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</si>
  <si>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</si>
  <si>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</si>
  <si>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</si>
  <si>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</si>
  <si>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</si>
  <si>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</si>
  <si>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</si>
  <si>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</si>
  <si>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</si>
  <si>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</si>
  <si>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</si>
  <si>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</si>
  <si>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</si>
  <si>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</si>
  <si>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</si>
  <si>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</si>
  <si>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</si>
  <si>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</si>
  <si>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</si>
  <si>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</si>
  <si>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</si>
  <si>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</si>
  <si>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</si>
  <si>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</si>
  <si>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</si>
  <si>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</si>
  <si>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</si>
  <si>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</si>
  <si>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</si>
  <si>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</si>
  <si>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</si>
  <si>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</si>
  <si>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</si>
  <si>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</si>
  <si>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</si>
  <si>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</si>
  <si>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</si>
  <si>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</si>
  <si>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</si>
  <si>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</si>
  <si>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</si>
  <si>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</si>
  <si>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</si>
  <si>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</si>
  <si>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</si>
  <si>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</si>
  <si>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</si>
  <si>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</si>
  <si>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</si>
  <si>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</si>
  <si>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</si>
  <si>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</si>
  <si>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</si>
  <si>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</si>
  <si>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</si>
  <si>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</si>
  <si>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</si>
  <si>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</si>
  <si>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</si>
  <si>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</si>
  <si>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</si>
  <si>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</si>
  <si>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</si>
  <si>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</si>
  <si>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</si>
  <si>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</si>
  <si>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</si>
  <si>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</si>
  <si>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</si>
  <si>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</si>
  <si>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</si>
  <si>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</si>
  <si>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</si>
  <si>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</si>
  <si>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</si>
  <si>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</si>
  <si>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</si>
  <si>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</si>
  <si>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</si>
  <si>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</si>
  <si>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</si>
  <si>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</si>
  <si>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</si>
  <si>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</si>
  <si>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</si>
  <si>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</si>
  <si>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</si>
  <si>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</si>
  <si>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</si>
  <si>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</si>
  <si>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</si>
  <si>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</si>
  <si>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</si>
  <si>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</si>
  <si>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</si>
  <si>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</si>
  <si>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</si>
  <si>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</si>
  <si>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</si>
  <si>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</si>
  <si>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</si>
  <si>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</si>
  <si>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</si>
  <si>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</si>
  <si>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</si>
  <si>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</si>
  <si>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</si>
  <si>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</si>
  <si>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</si>
  <si>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</si>
  <si>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</si>
  <si>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</si>
  <si>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</si>
  <si>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</si>
  <si>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</si>
  <si>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</si>
  <si>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</si>
  <si>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</si>
  <si>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</si>
  <si>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</si>
  <si>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</si>
  <si>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</si>
  <si>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</si>
  <si>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</si>
  <si>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</si>
  <si>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</si>
  <si>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</si>
  <si>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</si>
  <si>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</si>
  <si>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</si>
  <si>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</si>
  <si>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</si>
  <si>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</si>
  <si>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</si>
  <si>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</si>
  <si>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</si>
  <si>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</si>
  <si>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</si>
  <si>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</si>
  <si>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</si>
  <si>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</si>
  <si>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</si>
  <si>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</si>
  <si>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</si>
  <si>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</si>
  <si>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</si>
  <si>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</si>
  <si>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</si>
  <si>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</si>
  <si>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</si>
  <si>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</si>
  <si>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</si>
  <si>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</si>
  <si>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</si>
  <si>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</si>
  <si>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</si>
  <si>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</si>
  <si>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</si>
  <si>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</si>
  <si>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</si>
  <si>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</si>
  <si>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</si>
  <si>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</si>
  <si>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</si>
  <si>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</si>
  <si>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</si>
  <si>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</si>
  <si>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</si>
  <si>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</si>
  <si>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</si>
  <si>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</si>
  <si>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</si>
  <si>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</si>
  <si>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</si>
  <si>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</si>
  <si>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</si>
  <si>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</si>
  <si>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</si>
  <si>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</si>
  <si>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</si>
  <si>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</si>
  <si>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</si>
  <si>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</si>
  <si>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</si>
  <si>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</si>
  <si>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</si>
  <si>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</si>
  <si>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</si>
  <si>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</si>
  <si>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</si>
  <si>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</si>
  <si>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</si>
  <si>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</si>
  <si>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</si>
  <si>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</si>
  <si>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</si>
  <si>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</si>
  <si>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</si>
  <si>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</si>
  <si>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</si>
  <si>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</si>
  <si>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</si>
  <si>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</si>
  <si>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</si>
  <si>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</si>
  <si>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</si>
  <si>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</si>
  <si>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</si>
  <si>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</si>
  <si>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</si>
  <si>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</si>
  <si>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</si>
  <si>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</si>
  <si>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</si>
  <si>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</si>
  <si>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</si>
  <si>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</si>
  <si>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</si>
  <si>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</si>
  <si>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</si>
  <si>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</si>
  <si>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</si>
  <si>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</si>
  <si>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</si>
  <si>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</si>
  <si>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</si>
  <si>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</si>
  <si>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</si>
  <si>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</si>
  <si>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</si>
  <si>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</si>
  <si>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</si>
  <si>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</si>
  <si>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</si>
  <si>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</si>
  <si>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</si>
  <si>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</si>
  <si>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</si>
  <si>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</si>
  <si>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</si>
  <si>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</si>
  <si>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</si>
  <si>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</si>
  <si>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</si>
  <si>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</si>
  <si>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</si>
  <si>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</si>
  <si>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</si>
  <si>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</si>
  <si>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</si>
  <si>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</si>
  <si>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</si>
  <si>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</si>
  <si>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</si>
  <si>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</si>
  <si>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</si>
  <si>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</si>
  <si>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</si>
  <si>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</si>
  <si>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</si>
  <si>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</si>
  <si>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</si>
  <si>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</si>
  <si>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</si>
  <si>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</si>
  <si>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</si>
  <si>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</si>
  <si>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</si>
  <si>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</si>
  <si>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</si>
  <si>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</si>
  <si>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</si>
  <si>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</si>
  <si>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</si>
  <si>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</si>
  <si>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</si>
  <si>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</si>
  <si>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</si>
  <si>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</si>
  <si>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</si>
  <si>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</si>
  <si>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</si>
  <si>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</si>
  <si>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</si>
  <si>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</si>
  <si>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</si>
  <si>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</si>
  <si>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</si>
  <si>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</si>
  <si>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</si>
  <si>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</si>
  <si>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</si>
  <si>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</si>
  <si>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</si>
  <si>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</si>
  <si>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</si>
  <si>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</si>
  <si>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</si>
  <si>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</si>
  <si>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</si>
  <si>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</si>
  <si>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</si>
  <si>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</si>
  <si>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</si>
  <si>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</si>
  <si>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</si>
  <si>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</si>
  <si>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</si>
  <si>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</si>
  <si>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</si>
  <si>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</si>
  <si>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</si>
  <si>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</si>
  <si>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</si>
  <si>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</si>
  <si>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</si>
  <si>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</si>
  <si>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</si>
  <si>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</si>
  <si>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</si>
  <si>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</si>
  <si>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</si>
  <si>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</si>
  <si>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</si>
  <si>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</si>
  <si>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</si>
  <si>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</si>
  <si>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</si>
  <si>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</si>
  <si>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</si>
  <si>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</si>
  <si>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</si>
  <si>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</si>
  <si>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</si>
  <si>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</si>
  <si>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</si>
  <si>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</si>
  <si>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</si>
  <si>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</si>
  <si>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</si>
  <si>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</si>
  <si>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</si>
  <si>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</si>
  <si>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</si>
  <si>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</si>
  <si>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</si>
  <si>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</si>
  <si>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</si>
  <si>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</si>
  <si>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</si>
  <si>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</si>
  <si>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</si>
  <si>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</si>
  <si>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</si>
  <si>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</si>
  <si>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</si>
  <si>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</si>
  <si>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</si>
  <si>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</si>
  <si>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</si>
  <si>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</si>
  <si>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</si>
  <si>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</si>
  <si>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</si>
  <si>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</si>
  <si>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</si>
  <si>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</si>
  <si>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</si>
  <si>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</si>
  <si>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</si>
  <si>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</si>
  <si>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</si>
  <si>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</si>
  <si>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</si>
  <si>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</si>
  <si>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</si>
  <si>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</si>
  <si>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</si>
  <si>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</si>
  <si>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</si>
  <si>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</si>
  <si>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</si>
  <si>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</si>
  <si>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</si>
  <si>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</si>
  <si>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</si>
  <si>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</si>
  <si>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</si>
  <si>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</si>
  <si>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</si>
  <si>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</si>
  <si>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</si>
  <si>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</si>
  <si>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</si>
  <si>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</si>
  <si>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</si>
  <si>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</si>
  <si>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</si>
  <si>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</si>
  <si>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</si>
  <si>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</si>
  <si>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</si>
  <si>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</si>
  <si>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</si>
  <si>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</si>
  <si>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</si>
  <si>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PCM-20251201-00001300</t>
  </si>
  <si>
    <t xml:space="preserve">site has access night issue located at USF area and team will check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</si>
  <si>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</si>
  <si>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</si>
  <si>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</si>
  <si>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</si>
  <si>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</si>
  <si>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</si>
  <si>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</si>
  <si>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</si>
  <si>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PCM-20251201-00000994</t>
  </si>
  <si>
    <t>Sceco NA at site and no parking available to connect PG , sceco complain registered</t>
  </si>
  <si>
    <t>NO PCM</t>
  </si>
  <si>
    <t>team at site 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</si>
</sst>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14" totalsRowShown="0" headerRowDxfId="172" dataDxfId="171" headerRowBorderDxfId="169" tableBorderDxfId="170" totalsRowBorderDxfId="168">
  <autoFilter ref="A1:L21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0" totalsRowShown="0" headerRowDxfId="155" dataDxfId="154" headerRowBorderDxfId="152" tableBorderDxfId="153" totalsRowBorderDxfId="151">
  <autoFilter ref="A1:CJ6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39" totalsRowShown="0" headerRowDxfId="62" dataDxfId="61" headerRowBorderDxfId="59" tableBorderDxfId="60">
  <autoFilter ref="A1:L93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44" totalsRowShown="0" headerRowDxfId="46" dataDxfId="45" headerRowBorderDxfId="43" tableBorderDxfId="44" totalsRowBorderDxfId="42">
  <autoFilter ref="A1:L24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64" totalsRowShown="0" headerRowDxfId="29" dataDxfId="28" headerRowBorderDxfId="26" tableBorderDxfId="27">
  <autoFilter ref="A1:L64"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67" totalsRowShown="0" headerRowDxfId="13" tableBorderDxfId="12">
  <autoFilter ref="A1:L467"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14"/>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329.82893877314928</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45992.777364699075</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45992.777364699075</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45992.777364699075</v>
      </c>
      <c r="H5" s="126"/>
      <c r="I5" s="128" t="str">
        <f>IFERROR(VLOOKUP(D5,DB!A:F,6,0),"")</f>
        <v/>
      </c>
      <c r="J5" s="128" t="str">
        <f>IFERROR(VLOOKUP(D5,DB!A:G,7,0),"")</f>
        <v/>
      </c>
      <c r="K5" s="124"/>
      <c r="L5" s="123" t="str">
        <f>IFERROR(VLOOKUP(D5,DB!A:I,9,0),"")</f>
        <v/>
      </c>
    </row>
    <row r="6" spans="1:15" s="61" customFormat="1" ht="15" customHeight="1">
      <c r="A6" s="129"/>
      <c r="B6" s="128" t="str">
        <f>IFERROR(VLOOKUP(D6,DB!A:K,11,0),"")</f>
        <v/>
      </c>
      <c r="C6" s="128"/>
      <c r="D6" s="56"/>
      <c r="E6" s="127"/>
      <c r="F6" s="126"/>
      <c r="G6" s="125">
        <f ca="1">IFERROR(NOW()-F6,"-")</f>
        <v>45992.777364699075</v>
      </c>
      <c r="H6" s="126"/>
      <c r="I6" s="128" t="str">
        <f>IFERROR(VLOOKUP(D6,DB!A:F,6,0),"")</f>
        <v/>
      </c>
      <c r="J6" s="128" t="str">
        <f>IFERROR(VLOOKUP(D6,DB!A:G,7,0),"")</f>
        <v/>
      </c>
      <c r="K6" s="124"/>
      <c r="L6" s="123" t="str">
        <f>IFERROR(VLOOKUP(D6,DB!A:I,9,0),"")</f>
        <v/>
      </c>
    </row>
    <row r="7" spans="1:15" s="61" customFormat="1" ht="15" customHeight="1">
      <c r="A7" s="129"/>
      <c r="B7" s="128" t="str">
        <f>IFERROR(VLOOKUP(D7,DB!A:K,11,0),"")</f>
        <v/>
      </c>
      <c r="C7" s="128"/>
      <c r="D7" s="56"/>
      <c r="E7" s="127"/>
      <c r="F7" s="126"/>
      <c r="G7" s="125">
        <f ca="1">IFERROR(NOW()-F7,"-")</f>
        <v>45992.777364699075</v>
      </c>
      <c r="H7" s="126"/>
      <c r="I7" s="128" t="str">
        <f>IFERROR(VLOOKUP(D7,DB!A:F,6,0),"")</f>
        <v/>
      </c>
      <c r="J7" s="128" t="str">
        <f>IFERROR(VLOOKUP(D7,DB!A:G,7,0),"")</f>
        <v/>
      </c>
      <c r="K7" s="124"/>
      <c r="L7" s="123" t="str">
        <f>IFERROR(VLOOKUP(D7,DB!A:I,9,0),"")</f>
        <v/>
      </c>
    </row>
    <row r="8" spans="1:15" s="61" customFormat="1" ht="15" customHeight="1">
      <c r="A8" s="129"/>
      <c r="B8" s="128" t="str">
        <f>IFERROR(VLOOKUP(D8,DB!A:K,11,0),"")</f>
        <v/>
      </c>
      <c r="C8" s="128"/>
      <c r="D8" s="56"/>
      <c r="E8" s="127"/>
      <c r="F8" s="126"/>
      <c r="G8" s="125">
        <f ca="1">IFERROR(NOW()-F8,"-")</f>
        <v>45992.777364699075</v>
      </c>
      <c r="H8" s="126"/>
      <c r="I8" s="128" t="str">
        <f>IFERROR(VLOOKUP(D8,DB!A:F,6,0),"")</f>
        <v/>
      </c>
      <c r="J8" s="128" t="str">
        <f>IFERROR(VLOOKUP(D8,DB!A:G,7,0),"")</f>
        <v/>
      </c>
      <c r="K8" s="124"/>
      <c r="L8" s="123" t="str">
        <f>IFERROR(VLOOKUP(D8,DB!A:I,9,0),"")</f>
        <v/>
      </c>
    </row>
    <row r="9" spans="1:15" s="61" customFormat="1" ht="15" customHeight="1">
      <c r="A9" s="129"/>
      <c r="B9" s="128" t="str">
        <f>IFERROR(VLOOKUP(D9,DB!A:K,11,0),"")</f>
        <v/>
      </c>
      <c r="C9" s="128"/>
      <c r="D9" s="56"/>
      <c r="E9" s="127"/>
      <c r="F9" s="126"/>
      <c r="G9" s="125">
        <f ca="1">IFERROR(NOW()-F9,"-")</f>
        <v>45992.777364699075</v>
      </c>
      <c r="H9" s="126"/>
      <c r="I9" s="128" t="str">
        <f>IFERROR(VLOOKUP(D9,DB!A:F,6,0),"")</f>
        <v/>
      </c>
      <c r="J9" s="128" t="str">
        <f>IFERROR(VLOOKUP(D9,DB!A:G,7,0),"")</f>
        <v/>
      </c>
      <c r="K9" s="124"/>
      <c r="L9" s="123" t="str">
        <f>IFERROR(VLOOKUP(D9,DB!A:I,9,0),"")</f>
        <v/>
      </c>
    </row>
    <row r="10" spans="1:15" s="61" customFormat="1" ht="15" customHeight="1">
      <c r="A10" s="129"/>
      <c r="B10" s="128" t="str">
        <f>IFERROR(VLOOKUP(D10,DB!A:K,11,0),"")</f>
        <v/>
      </c>
      <c r="C10" s="128"/>
      <c r="D10" s="56"/>
      <c r="E10" s="127"/>
      <c r="F10" s="126"/>
      <c r="G10" s="125">
        <f ca="1">IFERROR(NOW()-F10,"-")</f>
        <v>45992.777364699075</v>
      </c>
      <c r="H10" s="126"/>
      <c r="I10" s="128" t="str">
        <f>IFERROR(VLOOKUP(D10,DB!A:F,6,0),"")</f>
        <v/>
      </c>
      <c r="J10" s="128" t="str">
        <f>IFERROR(VLOOKUP(D10,DB!A:G,7,0),"")</f>
        <v/>
      </c>
      <c r="K10" s="124"/>
      <c r="L10" s="123" t="str">
        <f>IFERROR(VLOOKUP(D10,DB!A:I,9,0),"")</f>
        <v/>
      </c>
    </row>
    <row r="11" spans="1:15" s="61" customFormat="1" ht="15" customHeight="1">
      <c r="A11" s="129"/>
      <c r="B11" s="128" t="str">
        <f>IFERROR(VLOOKUP(D11,DB!A:K,11,0),"")</f>
        <v/>
      </c>
      <c r="C11" s="128"/>
      <c r="D11" s="56"/>
      <c r="E11" s="127"/>
      <c r="F11" s="126"/>
      <c r="G11" s="125">
        <f ca="1">IFERROR(NOW()-F11,"-")</f>
        <v>45992.777364699075</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45992.777364699075</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45992.777364699075</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45992.777364699075</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45992.777364699075</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45992.777364699075</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45992.777364699075</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45992.777364699075</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45992.777364699075</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45992.777364699075</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45992.777364699075</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45992.777364699075</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45992.777364699075</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45992.777364699075</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45992.777364699075</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45992.777364699075</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45992.777364699075</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45992.777364699075</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45992.777364699075</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45992.777364699075</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45992.777364699075</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45992.777364699075</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45992.777364699075</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45992.777364699075</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45992.777364699075</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45992.777364699075</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45992.777364699075</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45992.777364699075</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45992.777364699075</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45992.777364699075</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45992.777364699075</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45992.777364699075</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45992.777364699075</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45992.777364699075</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45992.777364699075</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45992.777364699075</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45992.777364699075</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45992.777364699075</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45992.777364699075</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45992.777364699075</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45992.777364699075</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45992.777364699075</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45992.777364699075</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45992.777364699075</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45992.777364699075</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45992.777364699075</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45992.777364699075</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45992.777364699075</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45992.777364699075</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45992.777364699075</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45992.777364699075</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45992.777364699075</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45992.777364699075</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45992.777364699075</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45992.777364699075</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45992.777364699075</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45992.777364699075</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45992.777364699075</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45992.777364699075</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45992.777364699075</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45992.777364699075</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45992.777364699075</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45992.777364699075</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45992.777364699075</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45992.777364699075</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45992.777364699075</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45992.777364699075</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45992.777364699075</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45992.777364699075</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45992.777364699075</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45992.777364699075</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45992.777364699075</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45992.777364699075</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45992.777364699075</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45992.777364699075</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45992.777364699075</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45992.777364699075</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45992.777364699075</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45992.777364699075</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45992.777364699075</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45992.777364699075</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45992.777364699075</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45992.777364699075</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45992.777364699075</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45992.777364699075</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45992.777364699075</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45992.777364699075</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45992.777364699075</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45992.777364699075</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45992.777364699075</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45992.777364699075</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45992.777364699075</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45992.777364699075</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45992.777364699075</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45992.777364699075</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45992.777364699075</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45992.777364699075</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45992.777364699075</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45992.777364699075</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45992.777364699075</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45992.777364699075</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45992.777364699075</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45992.777364699075</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45992.777364699075</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45992.777364699075</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45992.777364699075</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45992.777364699075</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45992.777364699075</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45992.777364699075</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45992.777364699075</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45992.777364699075</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45992.777364699075</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45992.777364699075</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45992.777364699075</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45992.777364699075</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45992.777364699075</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45992.777364699075</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45992.777364699075</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45992.777364699075</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45992.777364699075</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45992.777364699075</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45992.777364699075</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45992.777364699075</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45992.777364699075</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45992.777364699075</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45992.777364699075</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45992.777364699075</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45992.777364699075</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45992.777364699075</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45992.777364699075</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45992.777364699075</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45992.777364699075</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45992.777364699075</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45992.777364699075</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45992.777364699075</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45992.777364699075</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45992.777364699075</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45992.777364699075</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45992.777364699075</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45992.777364699075</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45992.777364699075</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45992.777364699075</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45992.777364699075</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45992.777364699075</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45992.777364699075</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45992.777364699075</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45992.777364699075</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45992.777364699075</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45992.777364699075</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45992.777364699075</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45992.777364699075</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45992.777364699075</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45992.777364699075</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45992.777364699075</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45992.777364699075</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45992.777364699075</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45992.777364699075</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45992.777364699075</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45992.777364699075</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45992.777364699075</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45992.777364699075</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45992.777364699075</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45992.777364699075</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45992.777364699075</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45992.777364699075</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45992.777364699075</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45992.777364699075</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45992.777364699075</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45992.777364699075</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45992.777364699075</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45992.777364699075</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45992.777364699075</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45992.777364699075</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45992.777364699075</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45992.777364699075</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45992.777364699075</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45992.777364699075</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45992.777364699075</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45992.777364699075</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45992.777364699075</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45992.777364699075</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45992.777364699075</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45992.777364699075</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45992.777364699075</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45992.777364699075</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45992.777364699075</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45992.777364699075</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45992.777364699075</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45992.777364699075</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45992.777364699075</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45992.777364699075</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45992.777364699075</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45992.777364699075</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45992.777364699075</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45992.777364699075</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45992.777364699075</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45992.777364699075</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45992.777364699075</v>
      </c>
      <c r="H208" s="126"/>
      <c r="I208" s="128" t="str">
        <f>IFERROR(VLOOKUP(D208,DB!A:F,6,0),"")</f>
        <v/>
      </c>
      <c r="J208" s="128" t="str">
        <f>IFERROR(VLOOKUP(D208,DB!A:G,7,0),"")</f>
        <v/>
      </c>
      <c r="K208" s="124"/>
      <c r="L208" s="123" t="str">
        <f>IFERROR(VLOOKUP(D208,DB!A:I,9,0),"")</f>
        <v/>
      </c>
    </row>
    <row r="209" spans="1:12" ht="15" customHeight="1">
      <c r="A209" s="129"/>
      <c r="B209" s="128" t="str">
        <f>IFERROR(VLOOKUP(D209,DB!A:K,11,0),"")</f>
        <v/>
      </c>
      <c r="C209" s="128"/>
      <c r="D209" s="56"/>
      <c r="E209" s="127"/>
      <c r="F209" s="126"/>
      <c r="G209" s="125">
        <f ca="1">IFERROR(NOW()-F209,"-")</f>
        <v>45992.777364699075</v>
      </c>
      <c r="H209" s="126"/>
      <c r="I209" s="128" t="str">
        <f>IFERROR(VLOOKUP(D209,DB!A:F,6,0),"")</f>
        <v/>
      </c>
      <c r="J209" s="128" t="str">
        <f>IFERROR(VLOOKUP(D209,DB!A:G,7,0),"")</f>
        <v/>
      </c>
      <c r="K209" s="124"/>
      <c r="L209" s="123" t="str">
        <f>IFERROR(VLOOKUP(D209,DB!A:I,9,0),"")</f>
        <v/>
      </c>
    </row>
    <row r="210" spans="1:12" ht="15" customHeight="1">
      <c r="A210" s="129"/>
      <c r="B210" s="128" t="str">
        <f>IFERROR(VLOOKUP(D210,DB!A:K,11,0),"")</f>
        <v/>
      </c>
      <c r="C210" s="128"/>
      <c r="D210" s="56"/>
      <c r="E210" s="127"/>
      <c r="F210" s="126"/>
      <c r="G210" s="125">
        <f ca="1">IFERROR(NOW()-F210,"-")</f>
        <v>45992.777364699075</v>
      </c>
      <c r="H210" s="126"/>
      <c r="I210" s="128" t="str">
        <f>IFERROR(VLOOKUP(D210,DB!A:F,6,0),"")</f>
        <v/>
      </c>
      <c r="J210" s="128" t="str">
        <f>IFERROR(VLOOKUP(D210,DB!A:G,7,0),"")</f>
        <v/>
      </c>
      <c r="K210" s="124"/>
      <c r="L210" s="123" t="str">
        <f>IFERROR(VLOOKUP(D210,DB!A:I,9,0),"")</f>
        <v/>
      </c>
    </row>
    <row r="211" spans="1:12" ht="15" customHeight="1">
      <c r="A211" s="129"/>
      <c r="B211" s="128" t="str">
        <f>IFERROR(VLOOKUP(D211,DB!A:K,11,0),"")</f>
        <v/>
      </c>
      <c r="C211" s="128"/>
      <c r="D211" s="56"/>
      <c r="E211" s="127"/>
      <c r="F211" s="126"/>
      <c r="G211" s="125">
        <f ca="1">IFERROR(NOW()-F211,"-")</f>
        <v>45992.777364699075</v>
      </c>
      <c r="H211" s="126"/>
      <c r="I211" s="128" t="str">
        <f>IFERROR(VLOOKUP(D211,DB!A:F,6,0),"")</f>
        <v/>
      </c>
      <c r="J211" s="128" t="str">
        <f>IFERROR(VLOOKUP(D211,DB!A:G,7,0),"")</f>
        <v/>
      </c>
      <c r="K211" s="124"/>
      <c r="L211" s="123" t="str">
        <f>IFERROR(VLOOKUP(D211,DB!A:I,9,0),"")</f>
        <v/>
      </c>
    </row>
    <row r="212" spans="1:12" ht="15" customHeight="1">
      <c r="A212" s="129"/>
      <c r="B212" s="128" t="str">
        <f>IFERROR(VLOOKUP(D212,DB!A:K,11,0),"")</f>
        <v/>
      </c>
      <c r="C212" s="128"/>
      <c r="D212" s="56"/>
      <c r="E212" s="127"/>
      <c r="F212" s="126"/>
      <c r="G212" s="125">
        <f ca="1">IFERROR(NOW()-F212,"-")</f>
        <v>45992.777364699075</v>
      </c>
      <c r="H212" s="126"/>
      <c r="I212" s="128" t="str">
        <f>IFERROR(VLOOKUP(D212,DB!A:F,6,0),"")</f>
        <v/>
      </c>
      <c r="J212" s="128" t="str">
        <f>IFERROR(VLOOKUP(D212,DB!A:G,7,0),"")</f>
        <v/>
      </c>
      <c r="K212" s="124"/>
      <c r="L212" s="123" t="str">
        <f>IFERROR(VLOOKUP(D212,DB!A:I,9,0),"")</f>
        <v/>
      </c>
    </row>
    <row r="213" spans="1:12" ht="15" customHeight="1">
      <c r="A213" s="129"/>
      <c r="B213" s="128" t="str">
        <f>IFERROR(VLOOKUP(D213,DB!A:K,11,0),"")</f>
        <v/>
      </c>
      <c r="C213" s="128"/>
      <c r="D213" s="56"/>
      <c r="E213" s="127"/>
      <c r="F213" s="126"/>
      <c r="G213" s="125">
        <f ca="1">IFERROR(NOW()-F213,"-")</f>
        <v>45992.777364699075</v>
      </c>
      <c r="H213" s="126"/>
      <c r="I213" s="128" t="str">
        <f>IFERROR(VLOOKUP(D213,DB!A:F,6,0),"")</f>
        <v/>
      </c>
      <c r="J213" s="128" t="str">
        <f>IFERROR(VLOOKUP(D213,DB!A:G,7,0),"")</f>
        <v/>
      </c>
      <c r="K213" s="124"/>
      <c r="L213" s="123" t="str">
        <f>IFERROR(VLOOKUP(D213,DB!A:I,9,0),"")</f>
        <v/>
      </c>
    </row>
    <row r="214" spans="1:12" ht="15" customHeight="1">
      <c r="A214" s="129"/>
      <c r="B214" s="128" t="str">
        <f>IFERROR(VLOOKUP(D214,DB!A:K,11,0),"")</f>
        <v/>
      </c>
      <c r="C214" s="128"/>
      <c r="D214" s="56"/>
      <c r="E214" s="127"/>
      <c r="F214" s="126"/>
      <c r="G214" s="125">
        <f ca="1">IFERROR(NOW()-F214,"-")</f>
        <v>45992.777364699075</v>
      </c>
      <c r="H214" s="126"/>
      <c r="I214" s="128" t="str">
        <f>IFERROR(VLOOKUP(D214,DB!A:F,6,0),"")</f>
        <v/>
      </c>
      <c r="J214" s="128" t="str">
        <f>IFERROR(VLOOKUP(D214,DB!A:G,7,0),"")</f>
        <v/>
      </c>
      <c r="K214" s="124"/>
      <c r="L214" s="123" t="str">
        <f>IFERROR(VLOOKUP(D214,DB!A:I,9,0),"")</f>
        <v/>
      </c>
    </row>
  </sheetData>
  <customSheetViews>
    <customSheetView guid="{F6042A99-DD27-4453-835D-0834D95730CC}" filter="1" showAutoFilter="1">
      <pageMargins left="0" right="0" top="0" bottom="0" header="0" footer="0"/>
      <autoFilter ref="B1:M1" xr:uid="{F6092C97-ACEB-41D0-B291-BA96B552D4A5}"/>
    </customSheetView>
  </customSheetViews>
  <dataValidations count="2">
    <dataValidation allowBlank="1" showInputMessage="1" showErrorMessage="1" sqref="E1" xr:uid="{5DBA255D-CDD9-49FB-AD3C-AF70AB4EE696}"/>
    <dataValidation type="list" allowBlank="1" showInputMessage="1" showErrorMessage="1" sqref="E2:E21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0"/>
  <sheetViews>
    <sheetView workbookViewId="0">
      <selection activeCell="D11" sqref="D11"/>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3" style="66" bestFit="1" customWidth="1"/>
    <col min="10" max="10" width="19.59765625" style="66"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167.77752673611394</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8.389945717593946</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c r="B5" s="18" t="str">
        <f>IFERROR(VLOOKUP(D5,DB!A:K,11,0),"")</f>
        <v/>
      </c>
      <c r="C5" s="18"/>
      <c r="D5" s="18"/>
      <c r="E5" s="99"/>
      <c r="F5" s="100"/>
      <c r="G5" s="101">
        <f ca="1">IFERROR(NOW()-F5,"-")</f>
        <v>45992.777364699075</v>
      </c>
      <c r="H5" s="100"/>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c r="B6" s="18" t="str">
        <f>IFERROR(VLOOKUP(D6,DB!A:K,11,0),"")</f>
        <v/>
      </c>
      <c r="C6" s="18"/>
      <c r="D6" s="18"/>
      <c r="E6" s="99"/>
      <c r="F6" s="100"/>
      <c r="G6" s="101">
        <f ca="1">IFERROR(NOW()-F6,"-")</f>
        <v>45992.777364699075</v>
      </c>
      <c r="H6" s="100"/>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45992.777364699075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45992.777364699075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45992.777364699075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45992.777364699075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45992.777364699075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45992.777364699075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45992.777364699075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45992.777364699075</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45992.777364699075</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45992.777364699075</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45992.777364699075</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45992.777364699075</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45992.777364699075</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45992.777364699075</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45992.777364699075</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45992.777364699075</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45992.777364699075</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45992.777364699075</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45992.777364699075</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45992.777364699075</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45992.777364699075</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45992.777364699075</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45992.777364699075</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45992.777364699075</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45992.777364699075</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45992.777364699075</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45992.777364699075</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row r="34" spans="1:88" ht="31.5" customHeight="1">
      <c r="A34" s="98"/>
      <c r="B34" s="18" t="str">
        <f>IFERROR(VLOOKUP(D34,DB!A:K,11,0),"")</f>
        <v/>
      </c>
      <c r="C34" s="18"/>
      <c r="D34" s="18"/>
      <c r="E34" s="99"/>
      <c r="F34" s="100"/>
      <c r="G34" s="101">
        <f ca="1">IFERROR(NOW()-F34,"-")</f>
        <v>45992.777364699075</v>
      </c>
      <c r="H34" s="100"/>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6"/>
    </row>
    <row r="35" spans="1:88" ht="31.5" customHeight="1">
      <c r="A35" s="98"/>
      <c r="B35" s="18" t="str">
        <f>IFERROR(VLOOKUP(D35,DB!A:K,11,0),"")</f>
        <v/>
      </c>
      <c r="C35" s="18"/>
      <c r="D35" s="18"/>
      <c r="E35" s="99"/>
      <c r="F35" s="100"/>
      <c r="G35" s="101">
        <f ca="1">IFERROR(NOW()-F35,"-")</f>
        <v>45992.777364699075</v>
      </c>
      <c r="H35" s="100"/>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6"/>
    </row>
    <row r="36" spans="1:88" ht="31.5" customHeight="1">
      <c r="A36" s="98"/>
      <c r="B36" s="18" t="str">
        <f>IFERROR(VLOOKUP(D36,DB!A:K,11,0),"")</f>
        <v/>
      </c>
      <c r="C36" s="18"/>
      <c r="D36" s="18"/>
      <c r="E36" s="99"/>
      <c r="F36" s="100"/>
      <c r="G36" s="101">
        <f ca="1">IFERROR(NOW()-F36,"-")</f>
        <v>45992.777364699075</v>
      </c>
      <c r="H36" s="100"/>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6"/>
    </row>
    <row r="37" spans="1:88" ht="31.5" customHeight="1">
      <c r="A37" s="98"/>
      <c r="B37" s="18" t="str">
        <f>IFERROR(VLOOKUP(D37,DB!A:K,11,0),"")</f>
        <v/>
      </c>
      <c r="C37" s="18"/>
      <c r="D37" s="18"/>
      <c r="E37" s="99"/>
      <c r="F37" s="100"/>
      <c r="G37" s="101">
        <f ca="1">IFERROR(NOW()-F37,"-")</f>
        <v>45992.777364699075</v>
      </c>
      <c r="H37" s="100"/>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6"/>
    </row>
    <row r="38" spans="1:88" ht="31.5" customHeight="1">
      <c r="A38" s="98"/>
      <c r="B38" s="18" t="str">
        <f>IFERROR(VLOOKUP(D38,DB!A:K,11,0),"")</f>
        <v/>
      </c>
      <c r="C38" s="18"/>
      <c r="D38" s="18"/>
      <c r="E38" s="99"/>
      <c r="F38" s="100"/>
      <c r="G38" s="101">
        <f ca="1">IFERROR(NOW()-F38,"-")</f>
        <v>45992.777364699075</v>
      </c>
      <c r="H38" s="100"/>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6"/>
    </row>
    <row r="39" spans="1:88" ht="31.5" customHeight="1">
      <c r="A39" s="98"/>
      <c r="B39" s="18" t="str">
        <f>IFERROR(VLOOKUP(D39,DB!A:K,11,0),"")</f>
        <v/>
      </c>
      <c r="C39" s="18"/>
      <c r="D39" s="18"/>
      <c r="E39" s="99"/>
      <c r="F39" s="100"/>
      <c r="G39" s="101">
        <f ca="1">IFERROR(NOW()-F39,"-")</f>
        <v>45992.777364699075</v>
      </c>
      <c r="H39" s="100"/>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6"/>
    </row>
    <row r="40" spans="1:88" ht="31.5" customHeight="1">
      <c r="A40" s="98"/>
      <c r="B40" s="18" t="str">
        <f>IFERROR(VLOOKUP(D40,DB!A:K,11,0),"")</f>
        <v/>
      </c>
      <c r="C40" s="18"/>
      <c r="D40" s="18"/>
      <c r="E40" s="99"/>
      <c r="F40" s="100"/>
      <c r="G40" s="101">
        <f ca="1">IFERROR(NOW()-F40,"-")</f>
        <v>45992.777364699075</v>
      </c>
      <c r="H40" s="100"/>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6"/>
    </row>
    <row r="41" spans="1:88" ht="31.5" customHeight="1">
      <c r="A41" s="98"/>
      <c r="B41" s="18" t="str">
        <f>IFERROR(VLOOKUP(D41,DB!A:K,11,0),"")</f>
        <v/>
      </c>
      <c r="C41" s="18"/>
      <c r="D41" s="18"/>
      <c r="E41" s="99"/>
      <c r="F41" s="100"/>
      <c r="G41" s="101">
        <f ca="1">IFERROR(NOW()-F41,"-")</f>
        <v>45992.777364699075</v>
      </c>
      <c r="H41" s="100"/>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6"/>
    </row>
    <row r="42" spans="1:88" ht="31.5" customHeight="1">
      <c r="A42" s="98"/>
      <c r="B42" s="18" t="str">
        <f>IFERROR(VLOOKUP(D42,DB!A:K,11,0),"")</f>
        <v/>
      </c>
      <c r="C42" s="18"/>
      <c r="D42" s="18"/>
      <c r="E42" s="99"/>
      <c r="F42" s="100"/>
      <c r="G42" s="101">
        <f ca="1">IFERROR(NOW()-F42,"-")</f>
        <v>45992.777364699075</v>
      </c>
      <c r="H42" s="100"/>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6"/>
    </row>
    <row r="43" spans="1:88" ht="31.5" customHeight="1">
      <c r="A43" s="98"/>
      <c r="B43" s="18" t="str">
        <f>IFERROR(VLOOKUP(D43,DB!A:K,11,0),"")</f>
        <v/>
      </c>
      <c r="C43" s="18"/>
      <c r="D43" s="18"/>
      <c r="E43" s="99"/>
      <c r="F43" s="100"/>
      <c r="G43" s="101">
        <f ca="1">IFERROR(NOW()-F43,"-")</f>
        <v>45992.777364699075</v>
      </c>
      <c r="H43" s="100"/>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6"/>
    </row>
    <row r="44" spans="1:88" ht="31.5" customHeight="1">
      <c r="A44" s="98"/>
      <c r="B44" s="18" t="str">
        <f>IFERROR(VLOOKUP(D44,DB!A:K,11,0),"")</f>
        <v/>
      </c>
      <c r="C44" s="18"/>
      <c r="D44" s="18"/>
      <c r="E44" s="99"/>
      <c r="F44" s="100"/>
      <c r="G44" s="101">
        <f ca="1">IFERROR(NOW()-F44,"-")</f>
        <v>45992.777364699075</v>
      </c>
      <c r="H44" s="100"/>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6"/>
    </row>
    <row r="45" spans="1:88" ht="31.5" customHeight="1">
      <c r="A45" s="98"/>
      <c r="B45" s="18" t="str">
        <f>IFERROR(VLOOKUP(D45,DB!A:K,11,0),"")</f>
        <v/>
      </c>
      <c r="C45" s="18"/>
      <c r="D45" s="18"/>
      <c r="E45" s="99"/>
      <c r="F45" s="100"/>
      <c r="G45" s="101">
        <f ca="1">IFERROR(NOW()-F45,"-")</f>
        <v>45992.777364699075</v>
      </c>
      <c r="H45" s="100"/>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6"/>
    </row>
    <row r="46" spans="1:88" ht="31.5" customHeight="1">
      <c r="A46" s="98"/>
      <c r="B46" s="18" t="str">
        <f>IFERROR(VLOOKUP(D46,DB!A:K,11,0),"")</f>
        <v/>
      </c>
      <c r="C46" s="18"/>
      <c r="D46" s="18"/>
      <c r="E46" s="99"/>
      <c r="F46" s="100"/>
      <c r="G46" s="101">
        <f ca="1">IFERROR(NOW()-F46,"-")</f>
        <v>45992.777364699075</v>
      </c>
      <c r="H46" s="100"/>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6"/>
    </row>
    <row r="47" spans="1:88" ht="31.5" customHeight="1">
      <c r="A47" s="98"/>
      <c r="B47" s="18" t="str">
        <f>IFERROR(VLOOKUP(D47,DB!A:K,11,0),"")</f>
        <v/>
      </c>
      <c r="C47" s="18"/>
      <c r="D47" s="18"/>
      <c r="E47" s="99"/>
      <c r="F47" s="100"/>
      <c r="G47" s="101">
        <f ca="1">IFERROR(NOW()-F47,"-")</f>
        <v>45992.777364699075</v>
      </c>
      <c r="H47" s="100"/>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6"/>
    </row>
    <row r="48" spans="1:88" ht="31.5" customHeight="1">
      <c r="A48" s="98"/>
      <c r="B48" s="18" t="str">
        <f>IFERROR(VLOOKUP(D48,DB!A:K,11,0),"")</f>
        <v/>
      </c>
      <c r="C48" s="18"/>
      <c r="D48" s="18"/>
      <c r="E48" s="99"/>
      <c r="F48" s="100"/>
      <c r="G48" s="101">
        <f ca="1">IFERROR(NOW()-F48,"-")</f>
        <v>45992.777364699075</v>
      </c>
      <c r="H48" s="100"/>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6"/>
    </row>
    <row r="49" spans="1:88" ht="31.5" customHeight="1">
      <c r="A49" s="98"/>
      <c r="B49" s="18" t="str">
        <f>IFERROR(VLOOKUP(D49,DB!A:K,11,0),"")</f>
        <v/>
      </c>
      <c r="C49" s="18"/>
      <c r="D49" s="18"/>
      <c r="E49" s="99"/>
      <c r="F49" s="100"/>
      <c r="G49" s="101">
        <f ca="1">IFERROR(NOW()-F49,"-")</f>
        <v>45992.777364699075</v>
      </c>
      <c r="H49" s="100"/>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6"/>
    </row>
    <row r="50" spans="1:88" ht="31.5" customHeight="1">
      <c r="A50" s="98"/>
      <c r="B50" s="18" t="str">
        <f>IFERROR(VLOOKUP(D50,DB!A:K,11,0),"")</f>
        <v/>
      </c>
      <c r="C50" s="18"/>
      <c r="D50" s="18"/>
      <c r="E50" s="99"/>
      <c r="F50" s="100"/>
      <c r="G50" s="101">
        <f ca="1">IFERROR(NOW()-F50,"-")</f>
        <v>45992.777364699075</v>
      </c>
      <c r="H50" s="100"/>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6"/>
    </row>
    <row r="51" spans="1:88" ht="31.5" customHeight="1">
      <c r="A51" s="98"/>
      <c r="B51" s="18" t="str">
        <f>IFERROR(VLOOKUP(D51,DB!A:K,11,0),"")</f>
        <v/>
      </c>
      <c r="C51" s="18"/>
      <c r="D51" s="18"/>
      <c r="E51" s="99"/>
      <c r="F51" s="100"/>
      <c r="G51" s="101">
        <f ca="1">IFERROR(NOW()-F51,"-")</f>
        <v>45992.777364699075</v>
      </c>
      <c r="H51" s="100"/>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6"/>
    </row>
    <row r="52" spans="1:88" ht="31.5" customHeight="1">
      <c r="A52" s="98"/>
      <c r="B52" s="18" t="str">
        <f>IFERROR(VLOOKUP(D52,DB!A:K,11,0),"")</f>
        <v/>
      </c>
      <c r="C52" s="18"/>
      <c r="D52" s="18"/>
      <c r="E52" s="99"/>
      <c r="F52" s="100"/>
      <c r="G52" s="101">
        <f ca="1">IFERROR(NOW()-F52,"-")</f>
        <v>45992.777364699075</v>
      </c>
      <c r="H52" s="100"/>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6"/>
    </row>
    <row r="53" spans="1:88" ht="31.5" customHeight="1">
      <c r="A53" s="98"/>
      <c r="B53" s="18" t="str">
        <f>IFERROR(VLOOKUP(D53,DB!A:K,11,0),"")</f>
        <v/>
      </c>
      <c r="C53" s="18"/>
      <c r="D53" s="18"/>
      <c r="E53" s="99"/>
      <c r="F53" s="100"/>
      <c r="G53" s="101">
        <f ca="1">IFERROR(NOW()-F53,"-")</f>
        <v>45992.777364699075</v>
      </c>
      <c r="H53" s="100"/>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6"/>
    </row>
    <row r="54" spans="1:88" ht="31.5" customHeight="1">
      <c r="A54" s="98"/>
      <c r="B54" s="18" t="str">
        <f>IFERROR(VLOOKUP(D54,DB!A:K,11,0),"")</f>
        <v/>
      </c>
      <c r="C54" s="18"/>
      <c r="D54" s="18"/>
      <c r="E54" s="99"/>
      <c r="F54" s="100"/>
      <c r="G54" s="101">
        <f ca="1">IFERROR(NOW()-F54,"-")</f>
        <v>45992.777364699075</v>
      </c>
      <c r="H54" s="100"/>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6"/>
    </row>
    <row r="55" spans="1:88" ht="31.5" customHeight="1">
      <c r="A55" s="98"/>
      <c r="B55" s="18" t="str">
        <f>IFERROR(VLOOKUP(D55,DB!A:K,11,0),"")</f>
        <v/>
      </c>
      <c r="C55" s="18"/>
      <c r="D55" s="18"/>
      <c r="E55" s="99"/>
      <c r="F55" s="100"/>
      <c r="G55" s="101">
        <f ca="1">IFERROR(NOW()-F55,"-")</f>
        <v>45992.777364699075</v>
      </c>
      <c r="H55" s="100"/>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6"/>
    </row>
    <row r="56" spans="1:88" ht="31.5" customHeight="1">
      <c r="A56" s="98"/>
      <c r="B56" s="18" t="str">
        <f>IFERROR(VLOOKUP(D56,DB!A:K,11,0),"")</f>
        <v/>
      </c>
      <c r="C56" s="18"/>
      <c r="D56" s="18"/>
      <c r="E56" s="99"/>
      <c r="F56" s="100"/>
      <c r="G56" s="101">
        <f ca="1">IFERROR(NOW()-F56,"-")</f>
        <v>45992.777364699075</v>
      </c>
      <c r="H56" s="100"/>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6"/>
    </row>
    <row r="57" spans="1:88" ht="31.5" customHeight="1">
      <c r="A57" s="98"/>
      <c r="B57" s="18" t="str">
        <f>IFERROR(VLOOKUP(D57,DB!A:K,11,0),"")</f>
        <v/>
      </c>
      <c r="C57" s="18"/>
      <c r="D57" s="18"/>
      <c r="E57" s="99"/>
      <c r="F57" s="100"/>
      <c r="G57" s="101">
        <f ca="1">IFERROR(NOW()-F57,"-")</f>
        <v>45992.777364699075</v>
      </c>
      <c r="H57" s="100"/>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6"/>
    </row>
    <row r="58" spans="1:88" ht="31.5" customHeight="1">
      <c r="A58" s="98"/>
      <c r="B58" s="18" t="str">
        <f>IFERROR(VLOOKUP(D58,DB!A:K,11,0),"")</f>
        <v/>
      </c>
      <c r="C58" s="18"/>
      <c r="D58" s="18"/>
      <c r="E58" s="99"/>
      <c r="F58" s="100"/>
      <c r="G58" s="101">
        <f ca="1">IFERROR(NOW()-F58,"-")</f>
        <v>45992.777364699075</v>
      </c>
      <c r="H58" s="100"/>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6"/>
    </row>
    <row r="59" spans="1:88" ht="31.5" customHeight="1">
      <c r="A59" s="98"/>
      <c r="B59" s="18" t="str">
        <f>IFERROR(VLOOKUP(D59,DB!A:K,11,0),"")</f>
        <v/>
      </c>
      <c r="C59" s="18"/>
      <c r="D59" s="18"/>
      <c r="E59" s="99"/>
      <c r="F59" s="100"/>
      <c r="G59" s="101">
        <f ca="1">IFERROR(NOW()-F59,"-")</f>
        <v>45992.777364699075</v>
      </c>
      <c r="H59" s="100"/>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6"/>
    </row>
    <row r="60" spans="1:88" ht="31.5" customHeight="1">
      <c r="A60" s="98"/>
      <c r="B60" s="18" t="str">
        <f>IFERROR(VLOOKUP(D60,DB!A:K,11,0),"")</f>
        <v/>
      </c>
      <c r="C60" s="18"/>
      <c r="D60" s="18"/>
      <c r="E60" s="99"/>
      <c r="F60" s="100"/>
      <c r="G60" s="101">
        <f ca="1">IFERROR(NOW()-F60,"-")</f>
        <v>45992.777364699075</v>
      </c>
      <c r="H60" s="100"/>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6"/>
    </row>
  </sheetData>
  <dataValidations count="2">
    <dataValidation allowBlank="1" showInputMessage="1" showErrorMessage="1" sqref="E1" xr:uid="{4D935161-CDD3-4592-B877-3FB59C99E142}"/>
    <dataValidation type="list" allowBlank="1" showInputMessage="1" showErrorMessage="1" sqref="E3:E6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39"/>
  <sheetViews>
    <sheetView workbookViewId="0">
      <selection activeCell="K3" sqref="K3"/>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58"/>
      <c r="E2" s="18"/>
      <c r="F2" s="20"/>
      <c r="G2" s="21">
        <f t="shared" ref="G2:G28" ca="1" si="0">IFERROR(NOW()-F2,"-")</f>
        <v>45992.777364699075</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45992.777364699075</v>
      </c>
      <c r="H3" s="22"/>
      <c r="I3" s="19" t="str">
        <f>IFERROR(VLOOKUP(D3,DB!A:F,6,0),"")</f>
        <v/>
      </c>
      <c r="J3" s="18" t="str">
        <f>IFERROR(VLOOKUP(D3,DB!A:G,7,0),"")</f>
        <v/>
      </c>
      <c r="K3" s="42"/>
      <c r="L3" s="23" t="str">
        <f>IFERROR(VLOOKUP(D3,DB!A:I,9,0),"")</f>
        <v/>
      </c>
    </row>
    <row r="4" spans="1:13" ht="15" customHeight="1">
      <c r="A4" s="19"/>
      <c r="B4" s="58" t="str">
        <f>IFERROR(VLOOKUP(D4,DB!A:K,11,0),"")</f>
        <v/>
      </c>
      <c r="C4" s="18"/>
      <c r="D4" s="153"/>
      <c r="E4" s="18"/>
      <c r="F4" s="20"/>
      <c r="G4" s="21">
        <f t="shared" ca="1" si="0"/>
        <v>45992.777364699075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45992.777364699075</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45992.777364699075</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45992.777364699075</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45992.777364699075</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45992.777364699075</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45992.777364699075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45992.777364699075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45992.777364699075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45992.777364699075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45992.777364699075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45992.777364699075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45992.777364699075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45992.777364699075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45992.777364699075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45992.777364699075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45992.777364699075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45992.777364699075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45992.777364699075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0"/>
        <v>45992.777364699075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0"/>
        <v>45992.777364699075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0"/>
        <v>45992.777364699075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0"/>
        <v>45992.777364699075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0"/>
        <v>45992.777364699075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0"/>
        <v>45992.777364699075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ref="G29:G92" ca="1" si="1">IFERROR(NOW()-F29,"-")</f>
        <v>45992.777364699075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45992.777364699075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45992.777364699075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45992.777364699075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45992.777364699075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45992.777364699075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45992.777364699075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45992.777364699075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45992.777364699075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45992.777364699075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45992.777364699075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45992.777364699075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45992.777364699075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45992.777364699075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45992.777364699075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45992.777364699075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45992.777364699075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45992.777364699075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45992.777364699075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45992.777364699075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45992.777364699075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45992.777364699075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45992.777364699075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45992.777364699075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45992.777364699075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45992.777364699075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45992.777364699075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45992.777364699075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45992.777364699075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45992.777364699075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45992.777364699075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45992.777364699075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45992.777364699075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45992.777364699075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45992.777364699075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45992.777364699075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45992.777364699075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45992.777364699075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45992.777364699075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45992.777364699075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45992.777364699075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45992.777364699075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45992.777364699075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45992.777364699075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45992.777364699075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45992.777364699075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45992.777364699075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45992.777364699075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45992.777364699075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45992.777364699075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45992.777364699075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45992.777364699075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45992.777364699075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45992.777364699075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45992.777364699075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45992.777364699075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45992.777364699075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45992.777364699075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1"/>
        <v>45992.777364699075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1"/>
        <v>45992.777364699075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1"/>
        <v>45992.777364699075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1"/>
        <v>45992.777364699075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1"/>
        <v>45992.777364699075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1"/>
        <v>45992.777364699075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ref="G93:G156" ca="1" si="2">IFERROR(NOW()-F93,"-")</f>
        <v>45992.777364699075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45992.777364699075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45992.777364699075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45992.777364699075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45992.777364699075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45992.777364699075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45992.777364699075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45992.777364699075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45992.777364699075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45992.777364699075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45992.777364699075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45992.777364699075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45992.777364699075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45992.777364699075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45992.777364699075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45992.777364699075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45992.777364699075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45992.777364699075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45992.777364699075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45992.777364699075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45992.777364699075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45992.777364699075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45992.777364699075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45992.777364699075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45992.777364699075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45992.777364699075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45992.777364699075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45992.777364699075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45992.777364699075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45992.777364699075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45992.777364699075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45992.777364699075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45992.777364699075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45992.777364699075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45992.777364699075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45992.777364699075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45992.777364699075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45992.777364699075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45992.777364699075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45992.777364699075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45992.777364699075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45992.777364699075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45992.777364699075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45992.777364699075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45992.777364699075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45992.777364699075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45992.777364699075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45992.777364699075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45992.777364699075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45992.777364699075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45992.777364699075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45992.777364699075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45992.777364699075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45992.777364699075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45992.777364699075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45992.777364699075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45992.777364699075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45992.777364699075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2"/>
        <v>45992.777364699075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2"/>
        <v>45992.777364699075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2"/>
        <v>45992.777364699075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2"/>
        <v>45992.777364699075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2"/>
        <v>45992.777364699075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2"/>
        <v>45992.777364699075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ref="G157:G220" ca="1" si="3">IFERROR(NOW()-F157,"-")</f>
        <v>45992.777364699075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45992.777364699075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45992.777364699075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45992.777364699075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45992.777364699075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45992.777364699075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45992.777364699075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45992.777364699075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45992.777364699075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45992.777364699075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45992.777364699075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45992.777364699075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45992.777364699075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45992.777364699075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45992.777364699075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45992.777364699075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45992.777364699075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45992.777364699075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45992.777364699075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45992.777364699075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45992.777364699075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45992.777364699075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45992.777364699075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45992.777364699075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45992.777364699075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45992.777364699075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45992.777364699075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45992.777364699075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45992.777364699075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45992.777364699075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45992.777364699075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45992.777364699075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45992.777364699075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45992.777364699075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45992.777364699075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45992.777364699075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45992.777364699075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45992.777364699075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45992.777364699075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45992.777364699075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45992.777364699075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45992.777364699075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45992.777364699075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45992.777364699075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45992.777364699075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45992.777364699075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45992.777364699075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45992.777364699075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45992.777364699075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45992.777364699075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45992.777364699075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45992.777364699075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45992.777364699075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45992.777364699075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45992.777364699075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45992.777364699075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45992.777364699075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45992.777364699075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3"/>
        <v>45992.777364699075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3"/>
        <v>45992.777364699075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3"/>
        <v>45992.777364699075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3"/>
        <v>45992.777364699075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3"/>
        <v>45992.777364699075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3"/>
        <v>45992.777364699075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ref="G221:G284" ca="1" si="4">IFERROR(NOW()-F221,"-")</f>
        <v>45992.777364699075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45992.777364699075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45992.777364699075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45992.777364699075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45992.777364699075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45992.777364699075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45992.777364699075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45992.777364699075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45992.777364699075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45992.777364699075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45992.777364699075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45992.777364699075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45992.777364699075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45992.777364699075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45992.777364699075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45992.777364699075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45992.777364699075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45992.777364699075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45992.777364699075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45992.777364699075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45992.777364699075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45992.777364699075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45992.777364699075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45992.777364699075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45992.777364699075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45992.777364699075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45992.777364699075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45992.777364699075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45992.777364699075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45992.777364699075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45992.777364699075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45992.777364699075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45992.777364699075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45992.777364699075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45992.777364699075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45992.777364699075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45992.777364699075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45992.777364699075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45992.777364699075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45992.777364699075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45992.777364699075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45992.777364699075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45992.777364699075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45992.777364699075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45992.777364699075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45992.777364699075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45992.777364699075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45992.777364699075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45992.777364699075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45992.777364699075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45992.777364699075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45992.777364699075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45992.777364699075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45992.777364699075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45992.777364699075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45992.777364699075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45992.777364699075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45992.777364699075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4"/>
        <v>45992.777364699075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4"/>
        <v>45992.777364699075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4"/>
        <v>45992.777364699075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4"/>
        <v>45992.777364699075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4"/>
        <v>45992.777364699075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4"/>
        <v>45992.777364699075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ref="G285:G348" ca="1" si="5">IFERROR(NOW()-F285,"-")</f>
        <v>45992.777364699075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45992.777364699075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45992.777364699075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45992.777364699075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45992.777364699075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45992.777364699075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45992.777364699075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45992.777364699075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45992.777364699075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45992.777364699075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45992.777364699075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45992.777364699075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45992.777364699075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45992.777364699075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45992.777364699075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45992.777364699075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45992.777364699075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45992.777364699075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45992.777364699075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45992.777364699075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45992.777364699075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45992.777364699075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45992.777364699075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45992.777364699075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45992.777364699075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45992.777364699075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45992.777364699075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45992.777364699075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45992.777364699075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45992.777364699075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45992.777364699075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45992.777364699075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45992.777364699075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45992.777364699075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45992.777364699075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45992.777364699075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45992.777364699075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45992.777364699075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45992.777364699075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45992.777364699075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45992.777364699075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45992.777364699075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45992.777364699075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45992.777364699075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45992.777364699075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45992.777364699075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45992.777364699075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45992.777364699075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45992.777364699075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45992.777364699075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45992.777364699075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45992.777364699075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45992.777364699075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45992.777364699075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45992.777364699075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45992.777364699075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45992.777364699075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45992.777364699075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5"/>
        <v>45992.777364699075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5"/>
        <v>45992.777364699075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5"/>
        <v>45992.777364699075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5"/>
        <v>45992.777364699075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5"/>
        <v>45992.777364699075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5"/>
        <v>45992.777364699075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ref="G349:G412" ca="1" si="6">IFERROR(NOW()-F349,"-")</f>
        <v>45992.777364699075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45992.777364699075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45992.777364699075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45992.777364699075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45992.777364699075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45992.777364699075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45992.777364699075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45992.777364699075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45992.777364699075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45992.777364699075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45992.777364699075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45992.777364699075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45992.777364699075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45992.777364699075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45992.777364699075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45992.777364699075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45992.777364699075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45992.777364699075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45992.777364699075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45992.777364699075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45992.777364699075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45992.777364699075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45992.777364699075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45992.777364699075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45992.777364699075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45992.777364699075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45992.777364699075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45992.777364699075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45992.777364699075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45992.777364699075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45992.777364699075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45992.777364699075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45992.777364699075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45992.777364699075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45992.777364699075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45992.777364699075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45992.777364699075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45992.777364699075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45992.777364699075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45992.777364699075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45992.777364699075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45992.777364699075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45992.777364699075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45992.777364699075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45992.777364699075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45992.777364699075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45992.777364699075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45992.777364699075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45992.777364699075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45992.777364699075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45992.777364699075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45992.777364699075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45992.777364699075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45992.777364699075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45992.777364699075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45992.777364699075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45992.777364699075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45992.777364699075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6"/>
        <v>45992.777364699075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6"/>
        <v>45992.777364699075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6"/>
        <v>45992.777364699075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6"/>
        <v>45992.777364699075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6"/>
        <v>45992.777364699075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6"/>
        <v>45992.777364699075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ref="G413:G476" ca="1" si="7">IFERROR(NOW()-F413,"-")</f>
        <v>45992.777364699075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45992.777364699075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45992.777364699075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45992.777364699075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45992.777364699075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45992.777364699075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45992.777364699075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45992.777364699075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45992.777364699075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45992.777364699075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45992.777364699075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45992.777364699075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45992.777364699075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45992.777364699075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45992.777364699075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45992.777364699075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45992.777364699075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45992.777364699075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45992.777364699075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45992.777364699075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45992.777364699075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45992.777364699075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45992.777364699075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45992.777364699075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45992.777364699075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45992.777364699075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45992.777364699075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45992.777364699075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45992.777364699075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45992.777364699075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45992.777364699075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45992.777364699075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45992.777364699075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45992.777364699075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45992.777364699075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45992.777364699075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45992.777364699075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45992.777364699075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45992.777364699075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45992.777364699075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45992.777364699075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45992.777364699075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45992.777364699075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45992.777364699075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45992.777364699075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45992.777364699075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45992.777364699075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45992.777364699075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45992.777364699075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45992.777364699075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45992.777364699075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45992.777364699075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45992.777364699075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45992.777364699075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45992.777364699075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45992.777364699075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45992.777364699075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45992.777364699075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7"/>
        <v>45992.777364699075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7"/>
        <v>45992.777364699075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7"/>
        <v>45992.777364699075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7"/>
        <v>45992.777364699075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7"/>
        <v>45992.777364699075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7"/>
        <v>45992.777364699075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ref="G477:G540" ca="1" si="8">IFERROR(NOW()-F477,"-")</f>
        <v>45992.777364699075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45992.777364699075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45992.777364699075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45992.777364699075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45992.777364699075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45992.777364699075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45992.777364699075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45992.777364699075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45992.777364699075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45992.777364699075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45992.777364699075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45992.777364699075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45992.777364699075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45992.777364699075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45992.777364699075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45992.777364699075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45992.777364699075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45992.777364699075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45992.777364699075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45992.777364699075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45992.777364699075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45992.777364699075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45992.777364699075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45992.777364699075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45992.777364699075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45992.777364699075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45992.777364699075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45992.777364699075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45992.777364699075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45992.777364699075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45992.777364699075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45992.777364699075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45992.777364699075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45992.777364699075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45992.777364699075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45992.777364699075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45992.777364699075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45992.777364699075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45992.777364699075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45992.777364699075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45992.777364699075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45992.777364699075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45992.777364699075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45992.777364699075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45992.777364699075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45992.777364699075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45992.777364699075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45992.777364699075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45992.777364699075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45992.777364699075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45992.777364699075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45992.777364699075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45992.777364699075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45992.777364699075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45992.777364699075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45992.777364699075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45992.777364699075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45992.777364699075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8"/>
        <v>45992.777364699075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8"/>
        <v>45992.777364699075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8"/>
        <v>45992.777364699075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8"/>
        <v>45992.777364699075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8"/>
        <v>45992.777364699075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8"/>
        <v>45992.777364699075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ref="G541:G604" ca="1" si="9">IFERROR(NOW()-F541,"-")</f>
        <v>45992.777364699075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45992.777364699075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45992.777364699075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45992.777364699075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45992.777364699075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45992.777364699075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45992.777364699075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45992.777364699075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45992.777364699075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45992.777364699075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45992.777364699075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45992.777364699075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45992.777364699075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45992.777364699075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45992.777364699075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45992.777364699075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45992.777364699075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45992.777364699075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45992.777364699075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45992.777364699075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45992.777364699075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45992.777364699075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45992.777364699075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45992.777364699075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45992.777364699075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45992.777364699075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45992.777364699075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45992.777364699075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45992.777364699075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45992.777364699075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45992.777364699075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45992.777364699075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45992.777364699075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45992.777364699075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45992.777364699075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45992.777364699075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45992.777364699075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45992.777364699075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45992.777364699075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45992.777364699075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45992.777364699075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45992.777364699075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45992.777364699075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45992.777364699075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45992.777364699075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45992.777364699075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45992.777364699075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45992.777364699075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45992.777364699075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45992.777364699075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45992.777364699075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45992.777364699075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45992.777364699075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45992.777364699075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45992.777364699075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45992.777364699075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45992.777364699075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45992.777364699075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9"/>
        <v>45992.777364699075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9"/>
        <v>45992.777364699075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9"/>
        <v>45992.777364699075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9"/>
        <v>45992.777364699075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9"/>
        <v>45992.777364699075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9"/>
        <v>45992.777364699075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ref="G605:G668" ca="1" si="10">IFERROR(NOW()-F605,"-")</f>
        <v>45992.777364699075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45992.777364699075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45992.777364699075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45992.777364699075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45992.777364699075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45992.777364699075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45992.777364699075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45992.777364699075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45992.777364699075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45992.777364699075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45992.777364699075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45992.777364699075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45992.777364699075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45992.777364699075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45992.777364699075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45992.777364699075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45992.777364699075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45992.777364699075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45992.777364699075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45992.777364699075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45992.777364699075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45992.777364699075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45992.777364699075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45992.777364699075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45992.777364699075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45992.777364699075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45992.777364699075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45992.777364699075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45992.777364699075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45992.777364699075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45992.777364699075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45992.777364699075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45992.777364699075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45992.777364699075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45992.777364699075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45992.777364699075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45992.777364699075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45992.777364699075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45992.777364699075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45992.777364699075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45992.777364699075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45992.777364699075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45992.777364699075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45992.777364699075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45992.777364699075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45992.777364699075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45992.777364699075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45992.777364699075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45992.777364699075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45992.777364699075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45992.777364699075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45992.777364699075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45992.777364699075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45992.777364699075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45992.777364699075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45992.777364699075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45992.777364699075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45992.777364699075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0"/>
        <v>45992.777364699075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0"/>
        <v>45992.777364699075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0"/>
        <v>45992.777364699075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0"/>
        <v>45992.777364699075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0"/>
        <v>45992.777364699075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0"/>
        <v>45992.777364699075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ref="G669:G732" ca="1" si="11">IFERROR(NOW()-F669,"-")</f>
        <v>45992.777364699075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45992.777364699075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45992.777364699075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45992.777364699075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45992.777364699075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45992.777364699075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45992.777364699075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45992.777364699075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45992.777364699075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45992.777364699075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45992.777364699075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45992.777364699075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45992.777364699075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45992.777364699075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45992.777364699075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45992.777364699075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45992.777364699075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45992.777364699075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45992.777364699075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45992.777364699075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45992.777364699075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45992.777364699075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45992.777364699075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45992.777364699075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45992.777364699075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45992.777364699075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45992.777364699075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45992.777364699075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45992.777364699075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45992.777364699075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45992.777364699075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45992.777364699075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45992.777364699075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45992.777364699075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45992.777364699075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45992.777364699075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45992.777364699075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45992.777364699075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45992.777364699075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45992.777364699075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45992.777364699075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45992.777364699075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45992.777364699075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45992.777364699075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45992.777364699075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45992.777364699075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45992.777364699075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45992.777364699075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45992.777364699075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45992.777364699075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45992.777364699075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45992.777364699075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45992.777364699075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45992.777364699075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45992.777364699075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45992.777364699075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45992.777364699075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45992.777364699075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1"/>
        <v>45992.777364699075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1"/>
        <v>45992.777364699075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1"/>
        <v>45992.777364699075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1"/>
        <v>45992.777364699075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1"/>
        <v>45992.777364699075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1"/>
        <v>45992.777364699075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ref="G733:G796" ca="1" si="12">IFERROR(NOW()-F733,"-")</f>
        <v>45992.777364699075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45992.777364699075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45992.777364699075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45992.777364699075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45992.777364699075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45992.777364699075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45992.777364699075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45992.777364699075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45992.777364699075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45992.777364699075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45992.777364699075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45992.777364699075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45992.777364699075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45992.777364699075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45992.777364699075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45992.777364699075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45992.777364699075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45992.777364699075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45992.777364699075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45992.777364699075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45992.777364699075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45992.777364699075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45992.777364699075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45992.777364699075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45992.777364699075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45992.777364699075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45992.777364699075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45992.777364699075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45992.777364699075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45992.777364699075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45992.777364699075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45992.777364699075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45992.777364699075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45992.777364699075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45992.777364699075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45992.777364699075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45992.777364699075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45992.777364699075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45992.777364699075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45992.777364699075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45992.777364699075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45992.777364699075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45992.777364699075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45992.777364699075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45992.777364699075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45992.777364699075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45992.777364699075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45992.777364699075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45992.777364699075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45992.777364699075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45992.777364699075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45992.777364699075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45992.777364699075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45992.777364699075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45992.777364699075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45992.777364699075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45992.777364699075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45992.777364699075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2"/>
        <v>45992.777364699075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2"/>
        <v>45992.777364699075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2"/>
        <v>45992.777364699075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2"/>
        <v>45992.777364699075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2"/>
        <v>45992.777364699075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2"/>
        <v>45992.777364699075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ref="G797:G860" ca="1" si="13">IFERROR(NOW()-F797,"-")</f>
        <v>45992.777364699075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45992.777364699075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45992.777364699075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45992.777364699075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45992.777364699075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45992.777364699075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45992.777364699075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45992.777364699075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45992.777364699075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45992.777364699075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45992.777364699075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45992.777364699075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45992.777364699075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45992.777364699075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45992.777364699075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45992.777364699075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45992.777364699075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45992.777364699075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45992.777364699075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45992.777364699075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45992.777364699075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45992.777364699075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45992.777364699075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45992.777364699075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45992.777364699075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45992.777364699075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45992.777364699075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45992.777364699075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45992.777364699075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45992.777364699075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45992.777364699075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45992.777364699075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45992.777364699075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45992.777364699075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45992.777364699075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45992.777364699075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45992.777364699075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45992.777364699075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45992.777364699075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45992.777364699075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45992.777364699075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45992.777364699075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45992.777364699075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45992.777364699075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45992.777364699075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45992.777364699075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45992.777364699075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45992.777364699075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45992.777364699075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45992.777364699075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45992.777364699075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45992.777364699075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45992.777364699075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45992.777364699075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45992.777364699075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45992.777364699075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45992.777364699075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45992.777364699075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3"/>
        <v>45992.777364699075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3"/>
        <v>45992.777364699075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3"/>
        <v>45992.777364699075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3"/>
        <v>45992.777364699075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3"/>
        <v>45992.777364699075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3"/>
        <v>45992.777364699075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ref="G861:G924" ca="1" si="14">IFERROR(NOW()-F861,"-")</f>
        <v>45992.777364699075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45992.777364699075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45992.777364699075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45992.777364699075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45992.777364699075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45992.777364699075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45992.777364699075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45992.777364699075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45992.777364699075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45992.777364699075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45992.777364699075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45992.777364699075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45992.777364699075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45992.777364699075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45992.777364699075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45992.777364699075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45992.777364699075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45992.777364699075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45992.777364699075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45992.777364699075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45992.777364699075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45992.777364699075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45992.777364699075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45992.777364699075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45992.777364699075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45992.777364699075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45992.777364699075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45992.777364699075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45992.777364699075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45992.777364699075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45992.777364699075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45992.777364699075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45992.777364699075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45992.777364699075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45992.777364699075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45992.777364699075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45992.777364699075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45992.777364699075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45992.777364699075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45992.777364699075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45992.777364699075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45992.777364699075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45992.777364699075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45992.777364699075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45992.777364699075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45992.777364699075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45992.777364699075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45992.777364699075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45992.777364699075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45992.777364699075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45992.777364699075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45992.777364699075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45992.777364699075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4"/>
        <v>45992.777364699075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4"/>
        <v>45992.777364699075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4"/>
        <v>45992.777364699075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4"/>
        <v>45992.777364699075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4"/>
        <v>45992.777364699075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4"/>
        <v>45992.777364699075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4"/>
        <v>45992.777364699075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4"/>
        <v>45992.777364699075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4"/>
        <v>45992.777364699075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4"/>
        <v>45992.777364699075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4"/>
        <v>45992.777364699075</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ref="G925:G939" ca="1" si="15">IFERROR(NOW()-F925,"-")</f>
        <v>45992.777364699075</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45992.777364699075</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45992.777364699075</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45992.777364699075</v>
      </c>
      <c r="H928" s="22"/>
      <c r="I928" s="19" t="str">
        <f>IFERROR(VLOOKUP(D928,DB!A:F,6,0),"")</f>
        <v/>
      </c>
      <c r="J928" s="18" t="str">
        <f>IFERROR(VLOOKUP(D928,DB!A:G,7,0),"")</f>
        <v/>
      </c>
      <c r="K928" s="42"/>
      <c r="L928" s="23" t="str">
        <f>IFERROR(VLOOKUP(D928,DB!A:I,9,0),"")</f>
        <v/>
      </c>
    </row>
    <row r="929" spans="1:12" ht="15" customHeight="1">
      <c r="A929" s="19"/>
      <c r="B929" s="58" t="str">
        <f>IFERROR(VLOOKUP(D929,DB!A:K,11,0),"")</f>
        <v/>
      </c>
      <c r="C929" s="18"/>
      <c r="D929" s="18" t="str">
        <f>IFERROR(VLOOKUP(#REF!,DB!#REF!,7,0),"")</f>
        <v/>
      </c>
      <c r="E929" s="18"/>
      <c r="F929" s="20"/>
      <c r="G929" s="21">
        <f t="shared" ca="1" si="15"/>
        <v>45992.777364699075</v>
      </c>
      <c r="H929" s="22"/>
      <c r="I929" s="19" t="str">
        <f>IFERROR(VLOOKUP(D929,DB!A:F,6,0),"")</f>
        <v/>
      </c>
      <c r="J929" s="18" t="str">
        <f>IFERROR(VLOOKUP(D929,DB!A:G,7,0),"")</f>
        <v/>
      </c>
      <c r="K929" s="42"/>
      <c r="L929" s="23" t="str">
        <f>IFERROR(VLOOKUP(D929,DB!A:I,9,0),"")</f>
        <v/>
      </c>
    </row>
    <row r="930" spans="1:12" ht="15" customHeight="1">
      <c r="A930" s="19"/>
      <c r="B930" s="58" t="str">
        <f>IFERROR(VLOOKUP(D930,DB!A:K,11,0),"")</f>
        <v/>
      </c>
      <c r="C930" s="18"/>
      <c r="D930" s="18" t="str">
        <f>IFERROR(VLOOKUP(#REF!,DB!#REF!,7,0),"")</f>
        <v/>
      </c>
      <c r="E930" s="18"/>
      <c r="F930" s="20"/>
      <c r="G930" s="21">
        <f t="shared" ca="1" si="15"/>
        <v>45992.777364699075</v>
      </c>
      <c r="H930" s="22"/>
      <c r="I930" s="19" t="str">
        <f>IFERROR(VLOOKUP(D930,DB!A:F,6,0),"")</f>
        <v/>
      </c>
      <c r="J930" s="18" t="str">
        <f>IFERROR(VLOOKUP(D930,DB!A:G,7,0),"")</f>
        <v/>
      </c>
      <c r="K930" s="42"/>
      <c r="L930" s="23" t="str">
        <f>IFERROR(VLOOKUP(D930,DB!A:I,9,0),"")</f>
        <v/>
      </c>
    </row>
    <row r="931" spans="1:12" ht="15" customHeight="1">
      <c r="A931" s="19"/>
      <c r="B931" s="58" t="str">
        <f>IFERROR(VLOOKUP(D931,DB!A:K,11,0),"")</f>
        <v/>
      </c>
      <c r="C931" s="18"/>
      <c r="D931" s="18" t="str">
        <f>IFERROR(VLOOKUP(#REF!,DB!#REF!,7,0),"")</f>
        <v/>
      </c>
      <c r="E931" s="18"/>
      <c r="F931" s="20"/>
      <c r="G931" s="21">
        <f t="shared" ca="1" si="15"/>
        <v>45992.777364699075</v>
      </c>
      <c r="H931" s="22"/>
      <c r="I931" s="19" t="str">
        <f>IFERROR(VLOOKUP(D931,DB!A:F,6,0),"")</f>
        <v/>
      </c>
      <c r="J931" s="18" t="str">
        <f>IFERROR(VLOOKUP(D931,DB!A:G,7,0),"")</f>
        <v/>
      </c>
      <c r="K931" s="42"/>
      <c r="L931" s="23" t="str">
        <f>IFERROR(VLOOKUP(D931,DB!A:I,9,0),"")</f>
        <v/>
      </c>
    </row>
    <row r="932" spans="1:12" ht="15" customHeight="1">
      <c r="A932" s="19"/>
      <c r="B932" s="58" t="str">
        <f>IFERROR(VLOOKUP(D932,DB!A:K,11,0),"")</f>
        <v/>
      </c>
      <c r="C932" s="18"/>
      <c r="D932" s="18" t="str">
        <f>IFERROR(VLOOKUP(#REF!,DB!#REF!,7,0),"")</f>
        <v/>
      </c>
      <c r="E932" s="18"/>
      <c r="F932" s="20"/>
      <c r="G932" s="21">
        <f t="shared" ca="1" si="15"/>
        <v>45992.777364699075</v>
      </c>
      <c r="H932" s="22"/>
      <c r="I932" s="19" t="str">
        <f>IFERROR(VLOOKUP(D932,DB!A:F,6,0),"")</f>
        <v/>
      </c>
      <c r="J932" s="18" t="str">
        <f>IFERROR(VLOOKUP(D932,DB!A:G,7,0),"")</f>
        <v/>
      </c>
      <c r="K932" s="42"/>
      <c r="L932" s="23" t="str">
        <f>IFERROR(VLOOKUP(D932,DB!A:I,9,0),"")</f>
        <v/>
      </c>
    </row>
    <row r="933" spans="1:12" ht="15" customHeight="1">
      <c r="A933" s="19"/>
      <c r="B933" s="58" t="str">
        <f>IFERROR(VLOOKUP(D933,DB!A:K,11,0),"")</f>
        <v/>
      </c>
      <c r="C933" s="18"/>
      <c r="D933" s="18" t="str">
        <f>IFERROR(VLOOKUP(#REF!,DB!#REF!,7,0),"")</f>
        <v/>
      </c>
      <c r="E933" s="18"/>
      <c r="F933" s="20"/>
      <c r="G933" s="21">
        <f t="shared" ca="1" si="15"/>
        <v>45992.777364699075</v>
      </c>
      <c r="H933" s="22"/>
      <c r="I933" s="19" t="str">
        <f>IFERROR(VLOOKUP(D933,DB!A:F,6,0),"")</f>
        <v/>
      </c>
      <c r="J933" s="18" t="str">
        <f>IFERROR(VLOOKUP(D933,DB!A:G,7,0),"")</f>
        <v/>
      </c>
      <c r="K933" s="42"/>
      <c r="L933" s="23" t="str">
        <f>IFERROR(VLOOKUP(D933,DB!A:I,9,0),"")</f>
        <v/>
      </c>
    </row>
    <row r="934" spans="1:12" ht="15" customHeight="1">
      <c r="A934" s="19"/>
      <c r="B934" s="58" t="str">
        <f>IFERROR(VLOOKUP(D934,DB!A:K,11,0),"")</f>
        <v/>
      </c>
      <c r="C934" s="18"/>
      <c r="D934" s="18" t="str">
        <f>IFERROR(VLOOKUP(#REF!,DB!#REF!,7,0),"")</f>
        <v/>
      </c>
      <c r="E934" s="18"/>
      <c r="F934" s="20"/>
      <c r="G934" s="21">
        <f t="shared" ca="1" si="15"/>
        <v>45992.777364699075</v>
      </c>
      <c r="H934" s="22"/>
      <c r="I934" s="19" t="str">
        <f>IFERROR(VLOOKUP(D934,DB!A:F,6,0),"")</f>
        <v/>
      </c>
      <c r="J934" s="18" t="str">
        <f>IFERROR(VLOOKUP(D934,DB!A:G,7,0),"")</f>
        <v/>
      </c>
      <c r="K934" s="42"/>
      <c r="L934" s="23" t="str">
        <f>IFERROR(VLOOKUP(D934,DB!A:I,9,0),"")</f>
        <v/>
      </c>
    </row>
    <row r="935" spans="1:12" ht="15" customHeight="1">
      <c r="A935" s="19"/>
      <c r="B935" s="58" t="str">
        <f>IFERROR(VLOOKUP(D935,DB!A:K,11,0),"")</f>
        <v/>
      </c>
      <c r="C935" s="18"/>
      <c r="D935" s="18" t="str">
        <f>IFERROR(VLOOKUP(#REF!,DB!#REF!,7,0),"")</f>
        <v/>
      </c>
      <c r="E935" s="18"/>
      <c r="F935" s="20"/>
      <c r="G935" s="21">
        <f t="shared" ca="1" si="15"/>
        <v>45992.777364699075</v>
      </c>
      <c r="H935" s="22"/>
      <c r="I935" s="19" t="str">
        <f>IFERROR(VLOOKUP(D935,DB!A:F,6,0),"")</f>
        <v/>
      </c>
      <c r="J935" s="18" t="str">
        <f>IFERROR(VLOOKUP(D935,DB!A:G,7,0),"")</f>
        <v/>
      </c>
      <c r="K935" s="42"/>
      <c r="L935" s="23" t="str">
        <f>IFERROR(VLOOKUP(D935,DB!A:I,9,0),"")</f>
        <v/>
      </c>
    </row>
    <row r="936" spans="1:12" ht="15" customHeight="1">
      <c r="A936" s="19"/>
      <c r="B936" s="58" t="str">
        <f>IFERROR(VLOOKUP(D936,DB!A:K,11,0),"")</f>
        <v/>
      </c>
      <c r="C936" s="18"/>
      <c r="D936" s="18" t="str">
        <f>IFERROR(VLOOKUP(#REF!,DB!#REF!,7,0),"")</f>
        <v/>
      </c>
      <c r="E936" s="18"/>
      <c r="F936" s="20"/>
      <c r="G936" s="21">
        <f t="shared" ca="1" si="15"/>
        <v>45992.777364699075</v>
      </c>
      <c r="H936" s="22"/>
      <c r="I936" s="19" t="str">
        <f>IFERROR(VLOOKUP(D936,DB!A:F,6,0),"")</f>
        <v/>
      </c>
      <c r="J936" s="18" t="str">
        <f>IFERROR(VLOOKUP(D936,DB!A:G,7,0),"")</f>
        <v/>
      </c>
      <c r="K936" s="42"/>
      <c r="L936" s="23" t="str">
        <f>IFERROR(VLOOKUP(D936,DB!A:I,9,0),"")</f>
        <v/>
      </c>
    </row>
    <row r="937" spans="1:12" ht="15" customHeight="1">
      <c r="A937" s="19"/>
      <c r="B937" s="58" t="str">
        <f>IFERROR(VLOOKUP(D937,DB!A:K,11,0),"")</f>
        <v/>
      </c>
      <c r="C937" s="18"/>
      <c r="D937" s="18" t="str">
        <f>IFERROR(VLOOKUP(#REF!,DB!#REF!,7,0),"")</f>
        <v/>
      </c>
      <c r="E937" s="18"/>
      <c r="F937" s="20"/>
      <c r="G937" s="21">
        <f t="shared" ca="1" si="15"/>
        <v>45992.777364699075</v>
      </c>
      <c r="H937" s="22"/>
      <c r="I937" s="19" t="str">
        <f>IFERROR(VLOOKUP(D937,DB!A:F,6,0),"")</f>
        <v/>
      </c>
      <c r="J937" s="18" t="str">
        <f>IFERROR(VLOOKUP(D937,DB!A:G,7,0),"")</f>
        <v/>
      </c>
      <c r="K937" s="42"/>
      <c r="L937" s="23" t="str">
        <f>IFERROR(VLOOKUP(D937,DB!A:I,9,0),"")</f>
        <v/>
      </c>
    </row>
    <row r="938" spans="1:12" ht="15" customHeight="1">
      <c r="A938" s="19"/>
      <c r="B938" s="58" t="str">
        <f>IFERROR(VLOOKUP(D938,DB!A:K,11,0),"")</f>
        <v/>
      </c>
      <c r="C938" s="18"/>
      <c r="D938" s="18" t="str">
        <f>IFERROR(VLOOKUP(#REF!,DB!#REF!,7,0),"")</f>
        <v/>
      </c>
      <c r="E938" s="18"/>
      <c r="F938" s="20"/>
      <c r="G938" s="21">
        <f t="shared" ca="1" si="15"/>
        <v>45992.777364699075</v>
      </c>
      <c r="H938" s="22"/>
      <c r="I938" s="19" t="str">
        <f>IFERROR(VLOOKUP(D938,DB!A:F,6,0),"")</f>
        <v/>
      </c>
      <c r="J938" s="18" t="str">
        <f>IFERROR(VLOOKUP(D938,DB!A:G,7,0),"")</f>
        <v/>
      </c>
      <c r="K938" s="42"/>
      <c r="L938" s="23" t="str">
        <f>IFERROR(VLOOKUP(D938,DB!A:I,9,0),"")</f>
        <v/>
      </c>
    </row>
    <row r="939" spans="1:12" ht="15" customHeight="1">
      <c r="A939" s="19"/>
      <c r="B939" s="58" t="str">
        <f>IFERROR(VLOOKUP(D939,DB!A:K,11,0),"")</f>
        <v/>
      </c>
      <c r="C939" s="18"/>
      <c r="D939" s="18" t="str">
        <f>IFERROR(VLOOKUP(#REF!,DB!#REF!,7,0),"")</f>
        <v/>
      </c>
      <c r="E939" s="18"/>
      <c r="F939" s="20"/>
      <c r="G939" s="21">
        <f t="shared" ca="1" si="15"/>
        <v>45992.777364699075</v>
      </c>
      <c r="H939" s="22"/>
      <c r="I939" s="19" t="str">
        <f>IFERROR(VLOOKUP(D939,DB!A:F,6,0),"")</f>
        <v/>
      </c>
      <c r="J939" s="18" t="str">
        <f>IFERROR(VLOOKUP(D939,DB!A:G,7,0),"")</f>
        <v/>
      </c>
      <c r="K939" s="42"/>
      <c r="L939" s="23" t="str">
        <f>IFERROR(VLOOKUP(D939,DB!A:I,9,0),"")</f>
        <v/>
      </c>
    </row>
  </sheetData>
  <dataValidations count="2">
    <dataValidation allowBlank="1" showInputMessage="1" showErrorMessage="1" sqref="E1" xr:uid="{5914219A-CB83-432D-936A-CC0CB6F3982A}"/>
    <dataValidation type="list" allowBlank="1" showInputMessage="1" showErrorMessage="1" sqref="E2:E93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4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39192</v>
      </c>
      <c r="B2" s="88" t="str">
        <f>IFERROR(VLOOKUP(D2,DB!A:K,11,0),"")</f>
        <v>R4</v>
      </c>
      <c r="C2" s="90">
        <v>1</v>
      </c>
      <c r="D2" s="88" t="s">
        <v>35166</v>
      </c>
      <c r="E2" s="91" t="s">
        <v>39106</v>
      </c>
      <c r="F2" s="92">
        <v>45703.480717592596</v>
      </c>
      <c r="G2" s="93">
        <f ca="1">IFERROR(NOW()-F2,"")</f>
        <v>289.29664710647921</v>
      </c>
      <c r="H2" s="92">
        <v>45703.474768518521</v>
      </c>
      <c r="I2" s="92" t="str">
        <f>IFERROR(VLOOKUP(D2,DB!A:F,6,0),"")</f>
        <v>SCECO</v>
      </c>
      <c r="J2" s="92" t="str">
        <f>IFERROR(VLOOKUP(D2,DB!A:G,7,0),"")</f>
        <v>Dead</v>
      </c>
      <c r="K2" s="94" t="s">
        <v>39193</v>
      </c>
      <c r="L2" s="88" t="str">
        <f>IFERROR(VLOOKUP(D2,DB!A:I,9,0),"")</f>
        <v>Latis</v>
      </c>
    </row>
    <row r="3" spans="1:16" ht="15" customHeight="1">
      <c r="A3" s="110" t="s">
        <v>39194</v>
      </c>
      <c r="B3" s="88" t="str">
        <f>IFERROR(VLOOKUP(D3,DB!A:K,11,0),"")</f>
        <v>R4</v>
      </c>
      <c r="C3" s="90">
        <v>2</v>
      </c>
      <c r="D3" s="88" t="s">
        <v>35271</v>
      </c>
      <c r="E3" s="91" t="s">
        <v>39106</v>
      </c>
      <c r="F3" s="92">
        <v>45992.715254629627</v>
      </c>
      <c r="G3" s="93">
        <f t="shared" ref="G3:G6" ca="1" si="0">IFERROR(NOW()-F3,"")</f>
        <v>6.211006944795372E-2</v>
      </c>
      <c r="H3" s="92">
        <v>45992.705231481479</v>
      </c>
      <c r="I3" s="110" t="str">
        <f>IFERROR(VLOOKUP(D3,DB!A:F,6,0),"")</f>
        <v>Generator-SG</v>
      </c>
      <c r="J3" s="110" t="str">
        <f>IFERROR(VLOOKUP(D3,DB!A:G,7,0),"")</f>
        <v>Dead</v>
      </c>
      <c r="K3" s="94" t="s">
        <v>39195</v>
      </c>
      <c r="L3" s="88" t="str">
        <f>IFERROR(VLOOKUP(D3,DB!A:I,9,0),"")</f>
        <v>Latis</v>
      </c>
    </row>
    <row r="4" spans="1:16" ht="15" customHeight="1">
      <c r="A4" s="110"/>
      <c r="B4" s="110"/>
      <c r="C4" s="90"/>
      <c r="D4" s="88"/>
      <c r="E4" s="91"/>
      <c r="F4" s="92"/>
      <c r="G4" s="93">
        <f t="shared" ca="1" si="0"/>
        <v>45992.777364699075</v>
      </c>
      <c r="H4" s="92"/>
      <c r="I4" s="110" t="str">
        <f>IFERROR(VLOOKUP(D4,DB!A:F,6,0),"")</f>
        <v/>
      </c>
      <c r="J4" s="110" t="str">
        <f>IFERROR(VLOOKUP(D4,DB!A:G,7,0),"")</f>
        <v/>
      </c>
      <c r="K4" s="94"/>
      <c r="L4" s="88" t="str">
        <f>IFERROR(VLOOKUP(D4,DB!A:I,9,0),"")</f>
        <v/>
      </c>
    </row>
    <row r="5" spans="1:16" ht="15" customHeight="1">
      <c r="A5" s="110"/>
      <c r="B5" s="110"/>
      <c r="C5" s="90"/>
      <c r="D5" s="88"/>
      <c r="E5" s="91"/>
      <c r="F5" s="92"/>
      <c r="G5" s="93">
        <f t="shared" ca="1" si="0"/>
        <v>45992.777364699075</v>
      </c>
      <c r="H5" s="92"/>
      <c r="I5" s="110" t="str">
        <f>IFERROR(VLOOKUP(D5,DB!A:F,6,0),"")</f>
        <v/>
      </c>
      <c r="J5" s="110" t="str">
        <f>IFERROR(VLOOKUP(D5,DB!A:G,7,0),"")</f>
        <v/>
      </c>
      <c r="K5" s="94"/>
      <c r="L5" s="88" t="str">
        <f>IFERROR(VLOOKUP(D5,DB!A:I,9,0),"")</f>
        <v/>
      </c>
    </row>
    <row r="6" spans="1:16" ht="15" customHeight="1">
      <c r="A6" s="110"/>
      <c r="B6" s="110"/>
      <c r="C6" s="90"/>
      <c r="D6" s="88"/>
      <c r="E6" s="91"/>
      <c r="F6" s="92"/>
      <c r="G6" s="93">
        <f t="shared" ca="1" si="0"/>
        <v>45992.777364699075</v>
      </c>
      <c r="H6" s="92"/>
      <c r="I6" s="110" t="str">
        <f>IFERROR(VLOOKUP(D6,DB!A:F,6,0),"")</f>
        <v/>
      </c>
      <c r="J6" s="110" t="str">
        <f>IFERROR(VLOOKUP(D6,DB!A:G,7,0),"")</f>
        <v/>
      </c>
      <c r="K6" s="94"/>
      <c r="L6" s="88" t="str">
        <f>IFERROR(VLOOKUP(D6,DB!A:I,9,0),"")</f>
        <v/>
      </c>
    </row>
    <row r="7" spans="1:16" ht="15" customHeight="1">
      <c r="A7" s="110"/>
      <c r="B7" s="110"/>
      <c r="C7" s="90"/>
      <c r="D7" s="88"/>
      <c r="E7" s="91"/>
      <c r="F7" s="92"/>
      <c r="G7" s="93">
        <f ca="1">IFERROR(NOW()-F7,"")</f>
        <v>45992.777364699075</v>
      </c>
      <c r="H7" s="92"/>
      <c r="I7" s="110" t="str">
        <f>IFERROR(VLOOKUP(D7,DB!A:F,6,0),"")</f>
        <v/>
      </c>
      <c r="J7" s="110" t="str">
        <f>IFERROR(VLOOKUP(D7,DB!A:G,7,0),"")</f>
        <v/>
      </c>
      <c r="K7" s="94"/>
      <c r="L7" s="88" t="str">
        <f>IFERROR(VLOOKUP(D7,DB!A:I,9,0),"")</f>
        <v/>
      </c>
    </row>
    <row r="8" spans="1:16" ht="15" customHeight="1">
      <c r="A8" s="110"/>
      <c r="B8" s="110"/>
      <c r="C8" s="90"/>
      <c r="D8" s="88"/>
      <c r="E8" s="91"/>
      <c r="F8" s="92"/>
      <c r="G8" s="93">
        <f t="shared" ref="G7:G70" ca="1" si="1">IFERROR(NOW()-F8,"")</f>
        <v>45992.777364699075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1"/>
        <v>45992.777364699075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1"/>
        <v>45992.777364699075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1"/>
        <v>45992.777364699075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1"/>
        <v>45992.777364699075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1"/>
        <v>45992.777364699075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1"/>
        <v>45992.777364699075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1"/>
        <v>45992.777364699075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1"/>
        <v>45992.777364699075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45992.777364699075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45992.777364699075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45992.777364699075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45992.777364699075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45992.777364699075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45992.777364699075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45992.777364699075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45992.777364699075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45992.777364699075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45992.777364699075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45992.777364699075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45992.777364699075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45992.777364699075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45992.777364699075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45992.777364699075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45992.777364699075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45992.777364699075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45992.777364699075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45992.777364699075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45992.777364699075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45992.777364699075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45992.777364699075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45992.777364699075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45992.777364699075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45992.777364699075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45992.777364699075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45992.777364699075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45992.777364699075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45992.777364699075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45992.777364699075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45992.777364699075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45992.777364699075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45992.777364699075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45992.777364699075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45992.777364699075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45992.777364699075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45992.777364699075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45992.777364699075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45992.777364699075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45992.777364699075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45992.777364699075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45992.777364699075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45992.777364699075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45992.777364699075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45992.777364699075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45992.777364699075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45992.777364699075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45992.777364699075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45992.777364699075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45992.777364699075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45992.777364699075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45992.777364699075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45992.777364699075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45992.777364699075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ref="G71:G134" ca="1" si="2">IFERROR(NOW()-F71,"")</f>
        <v>45992.777364699075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2"/>
        <v>45992.777364699075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2"/>
        <v>45992.777364699075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2"/>
        <v>45992.777364699075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2"/>
        <v>45992.777364699075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2"/>
        <v>45992.777364699075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2"/>
        <v>45992.777364699075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2"/>
        <v>45992.777364699075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2"/>
        <v>45992.777364699075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2"/>
        <v>45992.777364699075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45992.777364699075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45992.777364699075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45992.777364699075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45992.777364699075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45992.777364699075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45992.777364699075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45992.777364699075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45992.777364699075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45992.777364699075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45992.777364699075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45992.777364699075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45992.777364699075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45992.777364699075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45992.777364699075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45992.777364699075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45992.777364699075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45992.777364699075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45992.777364699075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45992.777364699075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45992.777364699075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45992.777364699075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45992.777364699075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45992.777364699075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45992.777364699075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45992.777364699075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45992.777364699075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45992.777364699075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45992.777364699075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45992.777364699075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45992.777364699075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45992.777364699075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45992.777364699075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45992.777364699075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45992.777364699075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45992.777364699075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45992.777364699075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45992.777364699075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45992.777364699075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45992.777364699075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45992.777364699075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45992.777364699075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45992.777364699075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45992.777364699075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45992.777364699075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45992.777364699075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45992.777364699075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45992.777364699075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45992.777364699075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45992.777364699075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45992.777364699075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45992.777364699075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45992.777364699075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45992.777364699075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45992.777364699075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ref="G135:G198" ca="1" si="3">IFERROR(NOW()-F135,"")</f>
        <v>45992.777364699075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3"/>
        <v>45992.777364699075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3"/>
        <v>45992.777364699075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3"/>
        <v>45992.777364699075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3"/>
        <v>45992.777364699075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3"/>
        <v>45992.777364699075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3"/>
        <v>45992.777364699075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3"/>
        <v>45992.777364699075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3"/>
        <v>45992.777364699075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3"/>
        <v>45992.777364699075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45992.777364699075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45992.777364699075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45992.777364699075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45992.777364699075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45992.777364699075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45992.777364699075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45992.777364699075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45992.777364699075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45992.777364699075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45992.777364699075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45992.777364699075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45992.777364699075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45992.777364699075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45992.777364699075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45992.777364699075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45992.777364699075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45992.777364699075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45992.777364699075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45992.777364699075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45992.777364699075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45992.777364699075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45992.777364699075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45992.777364699075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45992.777364699075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45992.777364699075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45992.777364699075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45992.777364699075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45992.777364699075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45992.777364699075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45992.777364699075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45992.777364699075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45992.777364699075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45992.777364699075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45992.777364699075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45992.777364699075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45992.777364699075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45992.777364699075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45992.777364699075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45992.777364699075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45992.777364699075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45992.777364699075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45992.777364699075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45992.777364699075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45992.777364699075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45992.777364699075</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45992.777364699075</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45992.777364699075</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45992.777364699075</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45992.777364699075</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45992.777364699075</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45992.777364699075</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45992.777364699075</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45992.777364699075</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45992.777364699075</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ref="G199:G244" ca="1" si="4">IFERROR(NOW()-F199,"")</f>
        <v>45992.777364699075</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4"/>
        <v>45992.777364699075</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4"/>
        <v>45992.777364699075</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4"/>
        <v>45992.777364699075</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4"/>
        <v>45992.777364699075</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4"/>
        <v>45992.777364699075</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4"/>
        <v>45992.777364699075</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4"/>
        <v>45992.777364699075</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4"/>
        <v>45992.777364699075</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4"/>
        <v>45992.777364699075</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4"/>
        <v>45992.777364699075</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4"/>
        <v>45992.777364699075</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4"/>
        <v>45992.777364699075</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4"/>
        <v>45992.777364699075</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4"/>
        <v>45992.777364699075</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4"/>
        <v>45992.777364699075</v>
      </c>
      <c r="H214" s="92"/>
      <c r="I214" s="110" t="str">
        <f>IFERROR(VLOOKUP(D214,DB!A:F,6,0),"")</f>
        <v/>
      </c>
      <c r="J214" s="110" t="str">
        <f>IFERROR(VLOOKUP(D214,DB!A:G,7,0),"")</f>
        <v/>
      </c>
      <c r="K214" s="94"/>
      <c r="L214" s="88" t="str">
        <f>IFERROR(VLOOKUP(D214,DB!A:I,9,0),"")</f>
        <v/>
      </c>
    </row>
    <row r="215" spans="1:12" ht="15" customHeight="1">
      <c r="A215" s="110"/>
      <c r="B215" s="110" t="str">
        <f>IFERROR(VLOOKUP(D215,DB!A:K,11,0),"")</f>
        <v/>
      </c>
      <c r="C215" s="90"/>
      <c r="D215" s="88"/>
      <c r="E215" s="91"/>
      <c r="F215" s="92"/>
      <c r="G215" s="93">
        <f t="shared" ca="1" si="4"/>
        <v>45992.777364699075</v>
      </c>
      <c r="H215" s="92"/>
      <c r="I215" s="110" t="str">
        <f>IFERROR(VLOOKUP(D215,DB!A:F,6,0),"")</f>
        <v/>
      </c>
      <c r="J215" s="110" t="str">
        <f>IFERROR(VLOOKUP(D215,DB!A:G,7,0),"")</f>
        <v/>
      </c>
      <c r="K215" s="94"/>
      <c r="L215" s="88" t="str">
        <f>IFERROR(VLOOKUP(D215,DB!A:I,9,0),"")</f>
        <v/>
      </c>
    </row>
    <row r="216" spans="1:12" ht="15" customHeight="1">
      <c r="A216" s="110"/>
      <c r="B216" s="110" t="str">
        <f>IFERROR(VLOOKUP(D216,DB!A:K,11,0),"")</f>
        <v/>
      </c>
      <c r="C216" s="90"/>
      <c r="D216" s="88"/>
      <c r="E216" s="91"/>
      <c r="F216" s="92"/>
      <c r="G216" s="93">
        <f t="shared" ca="1" si="4"/>
        <v>45992.777364699075</v>
      </c>
      <c r="H216" s="92"/>
      <c r="I216" s="110" t="str">
        <f>IFERROR(VLOOKUP(D216,DB!A:F,6,0),"")</f>
        <v/>
      </c>
      <c r="J216" s="110" t="str">
        <f>IFERROR(VLOOKUP(D216,DB!A:G,7,0),"")</f>
        <v/>
      </c>
      <c r="K216" s="94"/>
      <c r="L216" s="88" t="str">
        <f>IFERROR(VLOOKUP(D216,DB!A:I,9,0),"")</f>
        <v/>
      </c>
    </row>
    <row r="217" spans="1:12" ht="15" customHeight="1">
      <c r="A217" s="110"/>
      <c r="B217" s="110" t="str">
        <f>IFERROR(VLOOKUP(D217,DB!A:K,11,0),"")</f>
        <v/>
      </c>
      <c r="C217" s="90"/>
      <c r="D217" s="88"/>
      <c r="E217" s="91"/>
      <c r="F217" s="92"/>
      <c r="G217" s="93">
        <f t="shared" ca="1" si="4"/>
        <v>45992.777364699075</v>
      </c>
      <c r="H217" s="92"/>
      <c r="I217" s="110" t="str">
        <f>IFERROR(VLOOKUP(D217,DB!A:F,6,0),"")</f>
        <v/>
      </c>
      <c r="J217" s="110" t="str">
        <f>IFERROR(VLOOKUP(D217,DB!A:G,7,0),"")</f>
        <v/>
      </c>
      <c r="K217" s="94"/>
      <c r="L217" s="88" t="str">
        <f>IFERROR(VLOOKUP(D217,DB!A:I,9,0),"")</f>
        <v/>
      </c>
    </row>
    <row r="218" spans="1:12" ht="15" customHeight="1">
      <c r="A218" s="110"/>
      <c r="B218" s="110" t="str">
        <f>IFERROR(VLOOKUP(D218,DB!A:K,11,0),"")</f>
        <v/>
      </c>
      <c r="C218" s="90"/>
      <c r="D218" s="88"/>
      <c r="E218" s="91"/>
      <c r="F218" s="92"/>
      <c r="G218" s="93">
        <f t="shared" ca="1" si="4"/>
        <v>45992.777364699075</v>
      </c>
      <c r="H218" s="92"/>
      <c r="I218" s="110" t="str">
        <f>IFERROR(VLOOKUP(D218,DB!A:F,6,0),"")</f>
        <v/>
      </c>
      <c r="J218" s="110" t="str">
        <f>IFERROR(VLOOKUP(D218,DB!A:G,7,0),"")</f>
        <v/>
      </c>
      <c r="K218" s="94"/>
      <c r="L218" s="88" t="str">
        <f>IFERROR(VLOOKUP(D218,DB!A:I,9,0),"")</f>
        <v/>
      </c>
    </row>
    <row r="219" spans="1:12" ht="15" customHeight="1">
      <c r="A219" s="110"/>
      <c r="B219" s="110" t="str">
        <f>IFERROR(VLOOKUP(D219,DB!A:K,11,0),"")</f>
        <v/>
      </c>
      <c r="C219" s="90"/>
      <c r="D219" s="88"/>
      <c r="E219" s="91"/>
      <c r="F219" s="92"/>
      <c r="G219" s="93">
        <f t="shared" ca="1" si="4"/>
        <v>45992.777364699075</v>
      </c>
      <c r="H219" s="92"/>
      <c r="I219" s="110" t="str">
        <f>IFERROR(VLOOKUP(D219,DB!A:F,6,0),"")</f>
        <v/>
      </c>
      <c r="J219" s="110" t="str">
        <f>IFERROR(VLOOKUP(D219,DB!A:G,7,0),"")</f>
        <v/>
      </c>
      <c r="K219" s="94"/>
      <c r="L219" s="88" t="str">
        <f>IFERROR(VLOOKUP(D219,DB!A:I,9,0),"")</f>
        <v/>
      </c>
    </row>
    <row r="220" spans="1:12" ht="15" customHeight="1">
      <c r="A220" s="110"/>
      <c r="B220" s="110" t="str">
        <f>IFERROR(VLOOKUP(D220,DB!A:K,11,0),"")</f>
        <v/>
      </c>
      <c r="C220" s="90"/>
      <c r="D220" s="88"/>
      <c r="E220" s="91"/>
      <c r="F220" s="92"/>
      <c r="G220" s="93">
        <f t="shared" ca="1" si="4"/>
        <v>45992.777364699075</v>
      </c>
      <c r="H220" s="92"/>
      <c r="I220" s="110" t="str">
        <f>IFERROR(VLOOKUP(D220,DB!A:F,6,0),"")</f>
        <v/>
      </c>
      <c r="J220" s="110" t="str">
        <f>IFERROR(VLOOKUP(D220,DB!A:G,7,0),"")</f>
        <v/>
      </c>
      <c r="K220" s="94"/>
      <c r="L220" s="88" t="str">
        <f>IFERROR(VLOOKUP(D220,DB!A:I,9,0),"")</f>
        <v/>
      </c>
    </row>
    <row r="221" spans="1:12" ht="15" customHeight="1">
      <c r="A221" s="110"/>
      <c r="B221" s="110" t="str">
        <f>IFERROR(VLOOKUP(D221,DB!A:K,11,0),"")</f>
        <v/>
      </c>
      <c r="C221" s="90"/>
      <c r="D221" s="88"/>
      <c r="E221" s="91"/>
      <c r="F221" s="92"/>
      <c r="G221" s="93">
        <f t="shared" ca="1" si="4"/>
        <v>45992.777364699075</v>
      </c>
      <c r="H221" s="92"/>
      <c r="I221" s="110" t="str">
        <f>IFERROR(VLOOKUP(D221,DB!A:F,6,0),"")</f>
        <v/>
      </c>
      <c r="J221" s="110" t="str">
        <f>IFERROR(VLOOKUP(D221,DB!A:G,7,0),"")</f>
        <v/>
      </c>
      <c r="K221" s="94"/>
      <c r="L221" s="88" t="str">
        <f>IFERROR(VLOOKUP(D221,DB!A:I,9,0),"")</f>
        <v/>
      </c>
    </row>
    <row r="222" spans="1:12" ht="15" customHeight="1">
      <c r="A222" s="110"/>
      <c r="B222" s="110" t="str">
        <f>IFERROR(VLOOKUP(D222,DB!A:K,11,0),"")</f>
        <v/>
      </c>
      <c r="C222" s="90"/>
      <c r="D222" s="88"/>
      <c r="E222" s="91"/>
      <c r="F222" s="92"/>
      <c r="G222" s="93">
        <f t="shared" ca="1" si="4"/>
        <v>45992.777364699075</v>
      </c>
      <c r="H222" s="92"/>
      <c r="I222" s="110" t="str">
        <f>IFERROR(VLOOKUP(D222,DB!A:F,6,0),"")</f>
        <v/>
      </c>
      <c r="J222" s="110" t="str">
        <f>IFERROR(VLOOKUP(D222,DB!A:G,7,0),"")</f>
        <v/>
      </c>
      <c r="K222" s="94"/>
      <c r="L222" s="88" t="str">
        <f>IFERROR(VLOOKUP(D222,DB!A:I,9,0),"")</f>
        <v/>
      </c>
    </row>
    <row r="223" spans="1:12" ht="15" customHeight="1">
      <c r="A223" s="110"/>
      <c r="B223" s="110" t="str">
        <f>IFERROR(VLOOKUP(D223,DB!A:K,11,0),"")</f>
        <v/>
      </c>
      <c r="C223" s="90"/>
      <c r="D223" s="88"/>
      <c r="E223" s="91"/>
      <c r="F223" s="92"/>
      <c r="G223" s="93">
        <f t="shared" ca="1" si="4"/>
        <v>45992.777364699075</v>
      </c>
      <c r="H223" s="92"/>
      <c r="I223" s="110" t="str">
        <f>IFERROR(VLOOKUP(D223,DB!A:F,6,0),"")</f>
        <v/>
      </c>
      <c r="J223" s="110" t="str">
        <f>IFERROR(VLOOKUP(D223,DB!A:G,7,0),"")</f>
        <v/>
      </c>
      <c r="K223" s="94"/>
      <c r="L223" s="88" t="str">
        <f>IFERROR(VLOOKUP(D223,DB!A:I,9,0),"")</f>
        <v/>
      </c>
    </row>
    <row r="224" spans="1:12" ht="15" customHeight="1">
      <c r="A224" s="110"/>
      <c r="B224" s="110" t="str">
        <f>IFERROR(VLOOKUP(D224,DB!A:K,11,0),"")</f>
        <v/>
      </c>
      <c r="C224" s="90"/>
      <c r="D224" s="88"/>
      <c r="E224" s="91"/>
      <c r="F224" s="92"/>
      <c r="G224" s="93">
        <f t="shared" ca="1" si="4"/>
        <v>45992.777364699075</v>
      </c>
      <c r="H224" s="92"/>
      <c r="I224" s="110" t="str">
        <f>IFERROR(VLOOKUP(D224,DB!A:F,6,0),"")</f>
        <v/>
      </c>
      <c r="J224" s="110" t="str">
        <f>IFERROR(VLOOKUP(D224,DB!A:G,7,0),"")</f>
        <v/>
      </c>
      <c r="K224" s="94"/>
      <c r="L224" s="88" t="str">
        <f>IFERROR(VLOOKUP(D224,DB!A:I,9,0),"")</f>
        <v/>
      </c>
    </row>
    <row r="225" spans="1:12" ht="15" customHeight="1">
      <c r="A225" s="110"/>
      <c r="B225" s="110" t="str">
        <f>IFERROR(VLOOKUP(D225,DB!A:K,11,0),"")</f>
        <v/>
      </c>
      <c r="C225" s="90"/>
      <c r="D225" s="88"/>
      <c r="E225" s="91"/>
      <c r="F225" s="92"/>
      <c r="G225" s="93">
        <f t="shared" ca="1" si="4"/>
        <v>45992.777364699075</v>
      </c>
      <c r="H225" s="92"/>
      <c r="I225" s="110" t="str">
        <f>IFERROR(VLOOKUP(D225,DB!A:F,6,0),"")</f>
        <v/>
      </c>
      <c r="J225" s="110" t="str">
        <f>IFERROR(VLOOKUP(D225,DB!A:G,7,0),"")</f>
        <v/>
      </c>
      <c r="K225" s="94"/>
      <c r="L225" s="88" t="str">
        <f>IFERROR(VLOOKUP(D225,DB!A:I,9,0),"")</f>
        <v/>
      </c>
    </row>
    <row r="226" spans="1:12" ht="15" customHeight="1">
      <c r="A226" s="110"/>
      <c r="B226" s="110" t="str">
        <f>IFERROR(VLOOKUP(D226,DB!A:K,11,0),"")</f>
        <v/>
      </c>
      <c r="C226" s="90"/>
      <c r="D226" s="88"/>
      <c r="E226" s="91"/>
      <c r="F226" s="92"/>
      <c r="G226" s="93">
        <f t="shared" ca="1" si="4"/>
        <v>45992.777364699075</v>
      </c>
      <c r="H226" s="92"/>
      <c r="I226" s="110" t="str">
        <f>IFERROR(VLOOKUP(D226,DB!A:F,6,0),"")</f>
        <v/>
      </c>
      <c r="J226" s="110" t="str">
        <f>IFERROR(VLOOKUP(D226,DB!A:G,7,0),"")</f>
        <v/>
      </c>
      <c r="K226" s="94"/>
      <c r="L226" s="88" t="str">
        <f>IFERROR(VLOOKUP(D226,DB!A:I,9,0),"")</f>
        <v/>
      </c>
    </row>
    <row r="227" spans="1:12" ht="15" customHeight="1">
      <c r="A227" s="110"/>
      <c r="B227" s="110" t="str">
        <f>IFERROR(VLOOKUP(D227,DB!A:K,11,0),"")</f>
        <v/>
      </c>
      <c r="C227" s="90"/>
      <c r="D227" s="88"/>
      <c r="E227" s="91"/>
      <c r="F227" s="92"/>
      <c r="G227" s="93">
        <f t="shared" ca="1" si="4"/>
        <v>45992.777364699075</v>
      </c>
      <c r="H227" s="92"/>
      <c r="I227" s="110" t="str">
        <f>IFERROR(VLOOKUP(D227,DB!A:F,6,0),"")</f>
        <v/>
      </c>
      <c r="J227" s="110" t="str">
        <f>IFERROR(VLOOKUP(D227,DB!A:G,7,0),"")</f>
        <v/>
      </c>
      <c r="K227" s="94"/>
      <c r="L227" s="88" t="str">
        <f>IFERROR(VLOOKUP(D227,DB!A:I,9,0),"")</f>
        <v/>
      </c>
    </row>
    <row r="228" spans="1:12" ht="15" customHeight="1">
      <c r="A228" s="110"/>
      <c r="B228" s="110" t="str">
        <f>IFERROR(VLOOKUP(D228,DB!A:K,11,0),"")</f>
        <v/>
      </c>
      <c r="C228" s="90"/>
      <c r="D228" s="88"/>
      <c r="E228" s="91"/>
      <c r="F228" s="92"/>
      <c r="G228" s="93">
        <f t="shared" ca="1" si="4"/>
        <v>45992.777364699075</v>
      </c>
      <c r="H228" s="92"/>
      <c r="I228" s="110" t="str">
        <f>IFERROR(VLOOKUP(D228,DB!A:F,6,0),"")</f>
        <v/>
      </c>
      <c r="J228" s="110" t="str">
        <f>IFERROR(VLOOKUP(D228,DB!A:G,7,0),"")</f>
        <v/>
      </c>
      <c r="K228" s="94"/>
      <c r="L228" s="88" t="str">
        <f>IFERROR(VLOOKUP(D228,DB!A:I,9,0),"")</f>
        <v/>
      </c>
    </row>
    <row r="229" spans="1:12" ht="15" customHeight="1">
      <c r="A229" s="110"/>
      <c r="B229" s="110" t="str">
        <f>IFERROR(VLOOKUP(D229,DB!A:K,11,0),"")</f>
        <v/>
      </c>
      <c r="C229" s="90"/>
      <c r="D229" s="88"/>
      <c r="E229" s="91"/>
      <c r="F229" s="92"/>
      <c r="G229" s="93">
        <f t="shared" ca="1" si="4"/>
        <v>45992.777364699075</v>
      </c>
      <c r="H229" s="92"/>
      <c r="I229" s="110" t="str">
        <f>IFERROR(VLOOKUP(D229,DB!A:F,6,0),"")</f>
        <v/>
      </c>
      <c r="J229" s="110" t="str">
        <f>IFERROR(VLOOKUP(D229,DB!A:G,7,0),"")</f>
        <v/>
      </c>
      <c r="K229" s="94"/>
      <c r="L229" s="88" t="str">
        <f>IFERROR(VLOOKUP(D229,DB!A:I,9,0),"")</f>
        <v/>
      </c>
    </row>
    <row r="230" spans="1:12" ht="15" customHeight="1">
      <c r="A230" s="110"/>
      <c r="B230" s="110" t="str">
        <f>IFERROR(VLOOKUP(D230,DB!A:K,11,0),"")</f>
        <v/>
      </c>
      <c r="C230" s="90"/>
      <c r="D230" s="88"/>
      <c r="E230" s="91"/>
      <c r="F230" s="92"/>
      <c r="G230" s="93">
        <f t="shared" ca="1" si="4"/>
        <v>45992.777364699075</v>
      </c>
      <c r="H230" s="92"/>
      <c r="I230" s="110" t="str">
        <f>IFERROR(VLOOKUP(D230,DB!A:F,6,0),"")</f>
        <v/>
      </c>
      <c r="J230" s="110" t="str">
        <f>IFERROR(VLOOKUP(D230,DB!A:G,7,0),"")</f>
        <v/>
      </c>
      <c r="K230" s="94"/>
      <c r="L230" s="88" t="str">
        <f>IFERROR(VLOOKUP(D230,DB!A:I,9,0),"")</f>
        <v/>
      </c>
    </row>
    <row r="231" spans="1:12" ht="15" customHeight="1">
      <c r="A231" s="110"/>
      <c r="B231" s="110" t="str">
        <f>IFERROR(VLOOKUP(D231,DB!A:K,11,0),"")</f>
        <v/>
      </c>
      <c r="C231" s="90"/>
      <c r="D231" s="88"/>
      <c r="E231" s="91"/>
      <c r="F231" s="92"/>
      <c r="G231" s="93">
        <f t="shared" ca="1" si="4"/>
        <v>45992.777364699075</v>
      </c>
      <c r="H231" s="92"/>
      <c r="I231" s="110" t="str">
        <f>IFERROR(VLOOKUP(D231,DB!A:F,6,0),"")</f>
        <v/>
      </c>
      <c r="J231" s="110" t="str">
        <f>IFERROR(VLOOKUP(D231,DB!A:G,7,0),"")</f>
        <v/>
      </c>
      <c r="K231" s="94"/>
      <c r="L231" s="88" t="str">
        <f>IFERROR(VLOOKUP(D231,DB!A:I,9,0),"")</f>
        <v/>
      </c>
    </row>
    <row r="232" spans="1:12" ht="15" customHeight="1">
      <c r="A232" s="110"/>
      <c r="B232" s="110" t="str">
        <f>IFERROR(VLOOKUP(D232,DB!A:K,11,0),"")</f>
        <v/>
      </c>
      <c r="C232" s="90"/>
      <c r="D232" s="88"/>
      <c r="E232" s="91"/>
      <c r="F232" s="92"/>
      <c r="G232" s="93">
        <f t="shared" ca="1" si="4"/>
        <v>45992.777364699075</v>
      </c>
      <c r="H232" s="92"/>
      <c r="I232" s="110" t="str">
        <f>IFERROR(VLOOKUP(D232,DB!A:F,6,0),"")</f>
        <v/>
      </c>
      <c r="J232" s="110" t="str">
        <f>IFERROR(VLOOKUP(D232,DB!A:G,7,0),"")</f>
        <v/>
      </c>
      <c r="K232" s="94"/>
      <c r="L232" s="88" t="str">
        <f>IFERROR(VLOOKUP(D232,DB!A:I,9,0),"")</f>
        <v/>
      </c>
    </row>
    <row r="233" spans="1:12" ht="15" customHeight="1">
      <c r="A233" s="110"/>
      <c r="B233" s="110" t="str">
        <f>IFERROR(VLOOKUP(D233,DB!A:K,11,0),"")</f>
        <v/>
      </c>
      <c r="C233" s="90"/>
      <c r="D233" s="88"/>
      <c r="E233" s="91"/>
      <c r="F233" s="92"/>
      <c r="G233" s="93">
        <f t="shared" ca="1" si="4"/>
        <v>45992.777364699075</v>
      </c>
      <c r="H233" s="92"/>
      <c r="I233" s="110" t="str">
        <f>IFERROR(VLOOKUP(D233,DB!A:F,6,0),"")</f>
        <v/>
      </c>
      <c r="J233" s="110" t="str">
        <f>IFERROR(VLOOKUP(D233,DB!A:G,7,0),"")</f>
        <v/>
      </c>
      <c r="K233" s="94"/>
      <c r="L233" s="88" t="str">
        <f>IFERROR(VLOOKUP(D233,DB!A:I,9,0),"")</f>
        <v/>
      </c>
    </row>
    <row r="234" spans="1:12" ht="15" customHeight="1">
      <c r="A234" s="110"/>
      <c r="B234" s="110" t="str">
        <f>IFERROR(VLOOKUP(D234,DB!A:K,11,0),"")</f>
        <v/>
      </c>
      <c r="C234" s="90"/>
      <c r="D234" s="88"/>
      <c r="E234" s="91"/>
      <c r="F234" s="92"/>
      <c r="G234" s="93">
        <f t="shared" ca="1" si="4"/>
        <v>45992.777364699075</v>
      </c>
      <c r="H234" s="92"/>
      <c r="I234" s="110" t="str">
        <f>IFERROR(VLOOKUP(D234,DB!A:F,6,0),"")</f>
        <v/>
      </c>
      <c r="J234" s="110" t="str">
        <f>IFERROR(VLOOKUP(D234,DB!A:G,7,0),"")</f>
        <v/>
      </c>
      <c r="K234" s="94"/>
      <c r="L234" s="88" t="str">
        <f>IFERROR(VLOOKUP(D234,DB!A:I,9,0),"")</f>
        <v/>
      </c>
    </row>
    <row r="235" spans="1:12" ht="15" customHeight="1">
      <c r="A235" s="110"/>
      <c r="B235" s="110" t="str">
        <f>IFERROR(VLOOKUP(D235,DB!A:K,11,0),"")</f>
        <v/>
      </c>
      <c r="C235" s="90"/>
      <c r="D235" s="88"/>
      <c r="E235" s="91"/>
      <c r="F235" s="92"/>
      <c r="G235" s="93">
        <f t="shared" ca="1" si="4"/>
        <v>45992.777364699075</v>
      </c>
      <c r="H235" s="92"/>
      <c r="I235" s="110" t="str">
        <f>IFERROR(VLOOKUP(D235,DB!A:F,6,0),"")</f>
        <v/>
      </c>
      <c r="J235" s="110" t="str">
        <f>IFERROR(VLOOKUP(D235,DB!A:G,7,0),"")</f>
        <v/>
      </c>
      <c r="K235" s="94"/>
      <c r="L235" s="88" t="str">
        <f>IFERROR(VLOOKUP(D235,DB!A:I,9,0),"")</f>
        <v/>
      </c>
    </row>
    <row r="236" spans="1:12" ht="15" customHeight="1">
      <c r="A236" s="110"/>
      <c r="B236" s="110" t="str">
        <f>IFERROR(VLOOKUP(D236,DB!A:K,11,0),"")</f>
        <v/>
      </c>
      <c r="C236" s="90"/>
      <c r="D236" s="88"/>
      <c r="E236" s="91"/>
      <c r="F236" s="92"/>
      <c r="G236" s="93">
        <f t="shared" ca="1" si="4"/>
        <v>45992.777364699075</v>
      </c>
      <c r="H236" s="92"/>
      <c r="I236" s="110" t="str">
        <f>IFERROR(VLOOKUP(D236,DB!A:F,6,0),"")</f>
        <v/>
      </c>
      <c r="J236" s="110" t="str">
        <f>IFERROR(VLOOKUP(D236,DB!A:G,7,0),"")</f>
        <v/>
      </c>
      <c r="K236" s="94"/>
      <c r="L236" s="88" t="str">
        <f>IFERROR(VLOOKUP(D236,DB!A:I,9,0),"")</f>
        <v/>
      </c>
    </row>
    <row r="237" spans="1:12" ht="15" customHeight="1">
      <c r="A237" s="110"/>
      <c r="B237" s="110" t="str">
        <f>IFERROR(VLOOKUP(D237,DB!A:K,11,0),"")</f>
        <v/>
      </c>
      <c r="C237" s="90"/>
      <c r="D237" s="88"/>
      <c r="E237" s="91"/>
      <c r="F237" s="92"/>
      <c r="G237" s="93">
        <f t="shared" ca="1" si="4"/>
        <v>45992.777364699075</v>
      </c>
      <c r="H237" s="92"/>
      <c r="I237" s="110" t="str">
        <f>IFERROR(VLOOKUP(D237,DB!A:F,6,0),"")</f>
        <v/>
      </c>
      <c r="J237" s="110" t="str">
        <f>IFERROR(VLOOKUP(D237,DB!A:G,7,0),"")</f>
        <v/>
      </c>
      <c r="K237" s="94"/>
      <c r="L237" s="88" t="str">
        <f>IFERROR(VLOOKUP(D237,DB!A:I,9,0),"")</f>
        <v/>
      </c>
    </row>
    <row r="238" spans="1:12" ht="15" customHeight="1">
      <c r="A238" s="110"/>
      <c r="B238" s="110" t="str">
        <f>IFERROR(VLOOKUP(D238,DB!A:K,11,0),"")</f>
        <v/>
      </c>
      <c r="C238" s="90"/>
      <c r="D238" s="88"/>
      <c r="E238" s="91"/>
      <c r="F238" s="92"/>
      <c r="G238" s="93">
        <f t="shared" ca="1" si="4"/>
        <v>45992.777364699075</v>
      </c>
      <c r="H238" s="92"/>
      <c r="I238" s="110" t="str">
        <f>IFERROR(VLOOKUP(D238,DB!A:F,6,0),"")</f>
        <v/>
      </c>
      <c r="J238" s="110" t="str">
        <f>IFERROR(VLOOKUP(D238,DB!A:G,7,0),"")</f>
        <v/>
      </c>
      <c r="K238" s="94"/>
      <c r="L238" s="88" t="str">
        <f>IFERROR(VLOOKUP(D238,DB!A:I,9,0),"")</f>
        <v/>
      </c>
    </row>
    <row r="239" spans="1:12" ht="15" customHeight="1">
      <c r="A239" s="110"/>
      <c r="B239" s="110" t="str">
        <f>IFERROR(VLOOKUP(D239,DB!A:K,11,0),"")</f>
        <v/>
      </c>
      <c r="C239" s="90"/>
      <c r="D239" s="88"/>
      <c r="E239" s="91"/>
      <c r="F239" s="92"/>
      <c r="G239" s="93">
        <f t="shared" ca="1" si="4"/>
        <v>45992.777364699075</v>
      </c>
      <c r="H239" s="92"/>
      <c r="I239" s="110" t="str">
        <f>IFERROR(VLOOKUP(D239,DB!A:F,6,0),"")</f>
        <v/>
      </c>
      <c r="J239" s="110" t="str">
        <f>IFERROR(VLOOKUP(D239,DB!A:G,7,0),"")</f>
        <v/>
      </c>
      <c r="K239" s="94"/>
      <c r="L239" s="88" t="str">
        <f>IFERROR(VLOOKUP(D239,DB!A:I,9,0),"")</f>
        <v/>
      </c>
    </row>
    <row r="240" spans="1:12" ht="15" customHeight="1">
      <c r="A240" s="110"/>
      <c r="B240" s="110" t="str">
        <f>IFERROR(VLOOKUP(D240,DB!A:K,11,0),"")</f>
        <v/>
      </c>
      <c r="C240" s="90"/>
      <c r="D240" s="88"/>
      <c r="E240" s="91"/>
      <c r="F240" s="92"/>
      <c r="G240" s="93">
        <f t="shared" ca="1" si="4"/>
        <v>45992.777364699075</v>
      </c>
      <c r="H240" s="92"/>
      <c r="I240" s="110" t="str">
        <f>IFERROR(VLOOKUP(D240,DB!A:F,6,0),"")</f>
        <v/>
      </c>
      <c r="J240" s="110" t="str">
        <f>IFERROR(VLOOKUP(D240,DB!A:G,7,0),"")</f>
        <v/>
      </c>
      <c r="K240" s="94"/>
      <c r="L240" s="88" t="str">
        <f>IFERROR(VLOOKUP(D240,DB!A:I,9,0),"")</f>
        <v/>
      </c>
    </row>
    <row r="241" spans="1:12" ht="15" customHeight="1">
      <c r="A241" s="110"/>
      <c r="B241" s="110" t="str">
        <f>IFERROR(VLOOKUP(D241,DB!A:K,11,0),"")</f>
        <v/>
      </c>
      <c r="C241" s="90"/>
      <c r="D241" s="88"/>
      <c r="E241" s="91"/>
      <c r="F241" s="92"/>
      <c r="G241" s="93">
        <f t="shared" ca="1" si="4"/>
        <v>45992.777364699075</v>
      </c>
      <c r="H241" s="92"/>
      <c r="I241" s="110" t="str">
        <f>IFERROR(VLOOKUP(D241,DB!A:F,6,0),"")</f>
        <v/>
      </c>
      <c r="J241" s="110" t="str">
        <f>IFERROR(VLOOKUP(D241,DB!A:G,7,0),"")</f>
        <v/>
      </c>
      <c r="K241" s="94"/>
      <c r="L241" s="88" t="str">
        <f>IFERROR(VLOOKUP(D241,DB!A:I,9,0),"")</f>
        <v/>
      </c>
    </row>
    <row r="242" spans="1:12" ht="15" customHeight="1">
      <c r="A242" s="110"/>
      <c r="B242" s="110" t="str">
        <f>IFERROR(VLOOKUP(D242,DB!A:K,11,0),"")</f>
        <v/>
      </c>
      <c r="C242" s="90"/>
      <c r="D242" s="88"/>
      <c r="E242" s="91"/>
      <c r="F242" s="92"/>
      <c r="G242" s="93">
        <f t="shared" ca="1" si="4"/>
        <v>45992.777364699075</v>
      </c>
      <c r="H242" s="92"/>
      <c r="I242" s="110" t="str">
        <f>IFERROR(VLOOKUP(D242,DB!A:F,6,0),"")</f>
        <v/>
      </c>
      <c r="J242" s="110" t="str">
        <f>IFERROR(VLOOKUP(D242,DB!A:G,7,0),"")</f>
        <v/>
      </c>
      <c r="K242" s="94"/>
      <c r="L242" s="88" t="str">
        <f>IFERROR(VLOOKUP(D242,DB!A:I,9,0),"")</f>
        <v/>
      </c>
    </row>
    <row r="243" spans="1:12" ht="15" customHeight="1">
      <c r="A243" s="110"/>
      <c r="B243" s="110" t="str">
        <f>IFERROR(VLOOKUP(D243,DB!A:K,11,0),"")</f>
        <v/>
      </c>
      <c r="C243" s="90"/>
      <c r="D243" s="88"/>
      <c r="E243" s="91"/>
      <c r="F243" s="92"/>
      <c r="G243" s="93">
        <f t="shared" ca="1" si="4"/>
        <v>45992.777364699075</v>
      </c>
      <c r="H243" s="92"/>
      <c r="I243" s="110" t="str">
        <f>IFERROR(VLOOKUP(D243,DB!A:F,6,0),"")</f>
        <v/>
      </c>
      <c r="J243" s="110" t="str">
        <f>IFERROR(VLOOKUP(D243,DB!A:G,7,0),"")</f>
        <v/>
      </c>
      <c r="K243" s="94"/>
      <c r="L243" s="88" t="str">
        <f>IFERROR(VLOOKUP(D243,DB!A:I,9,0),"")</f>
        <v/>
      </c>
    </row>
    <row r="244" spans="1:12" ht="15" customHeight="1">
      <c r="A244" s="110"/>
      <c r="B244" s="110" t="str">
        <f>IFERROR(VLOOKUP(D244,DB!A:K,11,0),"")</f>
        <v/>
      </c>
      <c r="C244" s="90"/>
      <c r="D244" s="88"/>
      <c r="E244" s="91"/>
      <c r="F244" s="92"/>
      <c r="G244" s="93">
        <f t="shared" ca="1" si="4"/>
        <v>45992.777364699075</v>
      </c>
      <c r="H244" s="92"/>
      <c r="I244" s="110" t="str">
        <f>IFERROR(VLOOKUP(D244,DB!A:F,6,0),"")</f>
        <v/>
      </c>
      <c r="J244" s="110" t="str">
        <f>IFERROR(VLOOKUP(D244,DB!A:G,7,0),"")</f>
        <v/>
      </c>
      <c r="K244" s="94"/>
      <c r="L244" s="88" t="str">
        <f>IFERROR(VLOOKUP(D244,DB!A:I,9,0),"")</f>
        <v/>
      </c>
    </row>
  </sheetData>
  <dataValidations count="2">
    <dataValidation allowBlank="1" showInputMessage="1" showErrorMessage="1" sqref="E1" xr:uid="{A4F81451-56CC-4543-9497-104C4E44EE4B}"/>
    <dataValidation type="list" allowBlank="1" showInputMessage="1" showErrorMessage="1" sqref="E2:E24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4"/>
  <sheetViews>
    <sheetView workbookViewId="0">
      <selection activeCell="K9" sqref="K9"/>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39196</v>
      </c>
      <c r="B2" s="37" t="str">
        <f>IFERROR(VLOOKUP(D2,DB!A:K,11,0),"")</f>
        <v>R5</v>
      </c>
      <c r="C2" s="37">
        <v>3</v>
      </c>
      <c r="D2" s="103" t="s">
        <v>36085</v>
      </c>
      <c r="E2" s="37" t="s">
        <v>39106</v>
      </c>
      <c r="F2" s="38">
        <v>45891.832060185188</v>
      </c>
      <c r="G2" s="105">
        <f ca="1">IFERROR(NOW()-F2,"")</f>
        <v>100.94530451388709</v>
      </c>
      <c r="H2" s="38">
        <v>45891.790393518517</v>
      </c>
      <c r="I2" s="37" t="str">
        <f>IFERROR(VLOOKUP(D2,DB!A:F,6,0),"")</f>
        <v>Generator-SG</v>
      </c>
      <c r="J2" s="37" t="str">
        <f>IFERROR(VLOOKUP(D2,DB!A:G,7,0),"")</f>
        <v>Vandalized</v>
      </c>
      <c r="K2" s="37" t="s">
        <v>39197</v>
      </c>
      <c r="L2" s="37" t="str">
        <f>IFERROR(VLOOKUP(D2,DB!A:I,9,0),"")</f>
        <v>Latis</v>
      </c>
      <c r="M2" s="102"/>
    </row>
    <row r="3" spans="1:13" s="39" customFormat="1" ht="30.75">
      <c r="A3" s="37" t="s">
        <v>39198</v>
      </c>
      <c r="B3" s="37" t="str">
        <f>IFERROR(VLOOKUP(D3,DB!A:K,11,0),"")</f>
        <v>R5</v>
      </c>
      <c r="C3" s="37">
        <v>1</v>
      </c>
      <c r="D3" s="37" t="s">
        <v>33407</v>
      </c>
      <c r="E3" s="37" t="s">
        <v>39185</v>
      </c>
      <c r="F3" s="38">
        <v>45926.188877314817</v>
      </c>
      <c r="G3" s="105">
        <f t="shared" ref="G3" ca="1" si="0">IFERROR(NOW()-F3,"")</f>
        <v>66.588487384258769</v>
      </c>
      <c r="H3" s="38">
        <v>45926.158159722225</v>
      </c>
      <c r="I3" s="37" t="str">
        <f>IFERROR(VLOOKUP(D3,DB!A:F,6,0),"")</f>
        <v>SCECO</v>
      </c>
      <c r="J3" s="37" t="str">
        <f>IFERROR(VLOOKUP(D3,DB!A:G,7,0),"")</f>
        <v>Good</v>
      </c>
      <c r="K3" s="37" t="s">
        <v>39199</v>
      </c>
      <c r="L3" s="37" t="str">
        <f>IFERROR(VLOOKUP(D3,DB!A:I,9,0),"")</f>
        <v>Latis</v>
      </c>
      <c r="M3" s="102"/>
    </row>
    <row r="4" spans="1:13" s="39" customFormat="1" ht="39.75" customHeight="1">
      <c r="A4" s="106" t="s">
        <v>39200</v>
      </c>
      <c r="B4" s="106" t="str">
        <f>IFERROR(VLOOKUP(D4,DB!A:K,11,0),"")</f>
        <v>R5</v>
      </c>
      <c r="C4" s="106">
        <v>1</v>
      </c>
      <c r="D4" s="106" t="s">
        <v>34832</v>
      </c>
      <c r="E4" s="106" t="s">
        <v>39185</v>
      </c>
      <c r="F4" s="107">
        <v>45948.661111111112</v>
      </c>
      <c r="G4" s="108">
        <f t="shared" ref="G4" ca="1" si="1">IFERROR(NOW()-F4,"")</f>
        <v>44.116253587963001</v>
      </c>
      <c r="H4" s="107">
        <v>45948.661111111112</v>
      </c>
      <c r="I4" s="106" t="str">
        <f>IFERROR(VLOOKUP(D4,DB!A:F,6,0),"")</f>
        <v>SCECO</v>
      </c>
      <c r="J4" s="106" t="str">
        <f>IFERROR(VLOOKUP(D4,DB!A:G,7,0),"")</f>
        <v>Dead</v>
      </c>
      <c r="K4" s="106" t="s">
        <v>39201</v>
      </c>
      <c r="L4" s="106" t="str">
        <f>IFERROR(VLOOKUP(D4,DB!A:I,9,0),"")</f>
        <v>Latis</v>
      </c>
    </row>
    <row r="5" spans="1:13" s="39" customFormat="1" ht="30.75">
      <c r="A5" s="106" t="s">
        <v>39202</v>
      </c>
      <c r="B5" s="106" t="str">
        <f>IFERROR(VLOOKUP(D5,DB!A:K,11,0),"")</f>
        <v>R5</v>
      </c>
      <c r="C5" s="106">
        <v>1</v>
      </c>
      <c r="D5" s="106" t="s">
        <v>36592</v>
      </c>
      <c r="E5" s="106" t="s">
        <v>39106</v>
      </c>
      <c r="F5" s="107">
        <v>45981.373298611114</v>
      </c>
      <c r="G5" s="108">
        <f ca="1">IFERROR(NOW()-F5,"")</f>
        <v>11.404066087961837</v>
      </c>
      <c r="H5" s="136">
        <v>45981.360798611109</v>
      </c>
      <c r="I5" s="106" t="str">
        <f>IFERROR(VLOOKUP(D5,DB!A:F,6,0),"")</f>
        <v>SCECO</v>
      </c>
      <c r="J5" s="106" t="str">
        <f>IFERROR(VLOOKUP(D5,DB!A:G,7,0),"")</f>
        <v>Dead</v>
      </c>
      <c r="K5" s="106" t="s">
        <v>39203</v>
      </c>
      <c r="L5" s="106" t="str">
        <f>IFERROR(VLOOKUP(D5,DB!A:I,9,0),"")</f>
        <v>Latis</v>
      </c>
    </row>
    <row r="6" spans="1:13" ht="30.75">
      <c r="A6" s="37" t="s">
        <v>39204</v>
      </c>
      <c r="B6" s="37" t="str">
        <f>IFERROR(VLOOKUP(D6,DB!A:K,11,0),"")</f>
        <v>R5</v>
      </c>
      <c r="C6" s="37">
        <v>1</v>
      </c>
      <c r="D6" s="106" t="s">
        <v>32884</v>
      </c>
      <c r="E6" s="37" t="s">
        <v>39185</v>
      </c>
      <c r="F6" s="38">
        <v>45992.601261574076</v>
      </c>
      <c r="G6" s="105">
        <f ca="1">IFERROR(NOW()-F6,"")</f>
        <v>0.17610312499891734</v>
      </c>
      <c r="H6" s="38">
        <v>45992.595462962963</v>
      </c>
      <c r="I6" s="37" t="str">
        <f>IFERROR(VLOOKUP(D6,DB!A:F,6,0),"")</f>
        <v>SCECO</v>
      </c>
      <c r="J6" s="37" t="str">
        <f>IFERROR(VLOOKUP(D6,DB!A:G,7,0),"")</f>
        <v>Vandalized+Dead</v>
      </c>
      <c r="K6" s="37" t="s">
        <v>39205</v>
      </c>
      <c r="L6" s="37" t="str">
        <f>IFERROR(VLOOKUP(D6,DB!A:I,9,0),"")</f>
        <v>Latis</v>
      </c>
    </row>
    <row r="7" spans="1:13">
      <c r="A7" s="37"/>
      <c r="B7" s="37" t="str">
        <f>IFERROR(VLOOKUP(D7,DB!A:K,11,0),"")</f>
        <v/>
      </c>
      <c r="C7" s="37"/>
      <c r="D7" s="153"/>
      <c r="E7" s="37"/>
      <c r="F7" s="38"/>
      <c r="G7" s="105">
        <f ca="1">IFERROR(NOW()-F7,"")</f>
        <v>45992.777364699075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05">
        <f ca="1">IFERROR(NOW()-F8,"")</f>
        <v>45992.777364699075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05">
        <f ca="1">IFERROR(NOW()-F9,"")</f>
        <v>45992.777364699075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05">
        <f ca="1">IFERROR(NOW()-F10,"")</f>
        <v>45992.777364699075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05">
        <f ca="1">IFERROR(NOW()-F11,"")</f>
        <v>45992.777364699075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45992.777364699075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5">
        <f ca="1">IFERROR(NOW()-F13,"")</f>
        <v>45992.777364699075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5">
        <f ca="1">IFERROR(NOW()-F14,"")</f>
        <v>45992.777364699075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ca="1">IFERROR(NOW()-F15,"")</f>
        <v>45992.777364699075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ca="1">IFERROR(NOW()-F16,"")</f>
        <v>45992.777364699075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ca="1">IFERROR(NOW()-F17,"")</f>
        <v>45992.777364699075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ca="1">IFERROR(NOW()-F18,"")</f>
        <v>45992.777364699075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ca="1">IFERROR(NOW()-F19,"")</f>
        <v>45992.777364699075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ca="1">IFERROR(NOW()-F20,"")</f>
        <v>45992.777364699075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ca="1">IFERROR(NOW()-F21,"")</f>
        <v>45992.777364699075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ca="1">IFERROR(NOW()-F22,"")</f>
        <v>45992.777364699075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ca="1">IFERROR(NOW()-F23,"")</f>
        <v>45992.777364699075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ca="1">IFERROR(NOW()-F24,"")</f>
        <v>45992.777364699075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ca="1">IFERROR(NOW()-F25,"")</f>
        <v>45992.777364699075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ca="1">IFERROR(NOW()-F26,"")</f>
        <v>45992.777364699075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ca="1">IFERROR(NOW()-F27,"")</f>
        <v>45992.777364699075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ca="1">IFERROR(NOW()-F28,"")</f>
        <v>45992.777364699075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ca="1">IFERROR(NOW()-F29,"")</f>
        <v>45992.777364699075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ca="1">IFERROR(NOW()-F30,"")</f>
        <v>45992.777364699075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ca="1">IFERROR(NOW()-F31,"")</f>
        <v>45992.777364699075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ca="1">IFERROR(NOW()-F32,"")</f>
        <v>45992.777364699075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ca="1">IFERROR(NOW()-F33,"")</f>
        <v>45992.777364699075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ca="1">IFERROR(NOW()-F34,"")</f>
        <v>45992.777364699075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ca="1">IFERROR(NOW()-F35,"")</f>
        <v>45992.777364699075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ca="1">IFERROR(NOW()-F36,"")</f>
        <v>45992.777364699075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ca="1">IFERROR(NOW()-F37,"")</f>
        <v>45992.777364699075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ca="1">IFERROR(NOW()-F38,"")</f>
        <v>45992.777364699075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ca="1">IFERROR(NOW()-F39,"")</f>
        <v>45992.777364699075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ca="1">IFERROR(NOW()-F40,"")</f>
        <v>45992.777364699075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ca="1">IFERROR(NOW()-F41,"")</f>
        <v>45992.777364699075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ca="1">IFERROR(NOW()-F42,"")</f>
        <v>45992.777364699075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ca="1">IFERROR(NOW()-F43,"")</f>
        <v>45992.777364699075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ca="1">IFERROR(NOW()-F44,"")</f>
        <v>45992.777364699075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ca="1">IFERROR(NOW()-F45,"")</f>
        <v>45992.777364699075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ca="1">IFERROR(NOW()-F46,"")</f>
        <v>45992.777364699075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ca="1">IFERROR(NOW()-F47,"")</f>
        <v>45992.777364699075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ca="1">IFERROR(NOW()-F48,"")</f>
        <v>45992.777364699075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ca="1">IFERROR(NOW()-F49,"")</f>
        <v>45992.777364699075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ca="1">IFERROR(NOW()-F50,"")</f>
        <v>45992.777364699075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ca="1">IFERROR(NOW()-F51,"")</f>
        <v>45992.777364699075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ca="1">IFERROR(NOW()-F52,"")</f>
        <v>45992.777364699075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ca="1">IFERROR(NOW()-F53,"")</f>
        <v>45992.777364699075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ca="1">IFERROR(NOW()-F54,"")</f>
        <v>45992.777364699075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ca="1">IFERROR(NOW()-F55,"")</f>
        <v>45992.777364699075</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ca="1">IFERROR(NOW()-F56,"")</f>
        <v>45992.777364699075</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ca="1">IFERROR(NOW()-F57,"")</f>
        <v>45992.777364699075</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ca="1">IFERROR(NOW()-F58,"")</f>
        <v>45992.777364699075</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ca="1">IFERROR(NOW()-F59,"")</f>
        <v>45992.777364699075</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ca="1">IFERROR(NOW()-F60,"")</f>
        <v>45992.777364699075</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ca="1">IFERROR(NOW()-F61,"")</f>
        <v>45992.777364699075</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ca="1">IFERROR(NOW()-F62,"")</f>
        <v>45992.777364699075</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ca="1">IFERROR(NOW()-F63,"")</f>
        <v>45992.777364699075</v>
      </c>
      <c r="H63" s="38"/>
      <c r="I63" s="37" t="str">
        <f>IFERROR(VLOOKUP(D63,DB!A:F,6,0),"")</f>
        <v/>
      </c>
      <c r="J63" s="37" t="str">
        <f>IFERROR(VLOOKUP(D63,DB!A:G,7,0),"")</f>
        <v/>
      </c>
      <c r="K63" s="37"/>
      <c r="L63" s="37" t="str">
        <f>IFERROR(VLOOKUP(D63,DB!A:I,9,0),"")</f>
        <v/>
      </c>
    </row>
    <row r="64" spans="1:12">
      <c r="A64" s="150"/>
      <c r="B64" s="150" t="str">
        <f>IFERROR(VLOOKUP(D64,DB!A:K,11,0),"")</f>
        <v/>
      </c>
      <c r="C64" s="150"/>
      <c r="D64" s="150"/>
      <c r="E64" s="150"/>
      <c r="F64" s="151"/>
      <c r="G64" s="152">
        <f ca="1">IFERROR(NOW()-F64,"")</f>
        <v>45992.777364699075</v>
      </c>
      <c r="H64" s="151"/>
      <c r="I64" s="150" t="str">
        <f>IFERROR(VLOOKUP(D64,DB!A:F,6,0),"")</f>
        <v/>
      </c>
      <c r="J64" s="150" t="str">
        <f>IFERROR(VLOOKUP(D64,DB!A:G,7,0),"")</f>
        <v/>
      </c>
      <c r="K64" s="150"/>
      <c r="L64" s="150" t="str">
        <f>IFERROR(VLOOKUP(D64,DB!A:I,9,0),"")</f>
        <v/>
      </c>
    </row>
  </sheetData>
  <dataValidations count="2">
    <dataValidation allowBlank="1" showInputMessage="1" showErrorMessage="1" sqref="E1" xr:uid="{920C6338-E771-4DAE-8C89-92A9093EA4DE}"/>
    <dataValidation type="list" allowBlank="1" showInputMessage="1" showErrorMessage="1" sqref="E2:E64"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67"/>
  <sheetViews>
    <sheetView tabSelected="1"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39206</v>
      </c>
      <c r="B2" s="119" t="str">
        <f>IFERROR(VLOOKUP(D2,DB!A:K,11,0),"")</f>
        <v>R6</v>
      </c>
      <c r="C2" s="120">
        <v>1</v>
      </c>
      <c r="D2" s="119" t="s">
        <v>30591</v>
      </c>
      <c r="E2" s="142" t="s">
        <v>39106</v>
      </c>
      <c r="F2" s="121"/>
      <c r="G2" s="72">
        <f ca="1">IFERROR(NOW()-F2,"-")</f>
        <v>45992.777364699075</v>
      </c>
      <c r="H2" s="121">
        <v>45992.66238425926</v>
      </c>
      <c r="I2" s="119" t="str">
        <f>IFERROR(VLOOKUP(D2,DB!A:F,6,0),"")</f>
        <v>SCECO</v>
      </c>
      <c r="J2" s="119" t="str">
        <f>IFERROR(VLOOKUP(D2,DB!A:G,7,0),"")</f>
        <v>Vandalized+No BB Design</v>
      </c>
      <c r="K2" s="122" t="s">
        <v>39207</v>
      </c>
      <c r="L2" s="137" t="str">
        <f>IFERROR(VLOOKUP(D2,DB!A:I,9,0),"")</f>
        <v>Latis</v>
      </c>
    </row>
    <row r="3" spans="1:16382" ht="31.5" customHeight="1">
      <c r="A3" s="118"/>
      <c r="B3" s="119" t="str">
        <f>IFERROR(VLOOKUP(D3,DB!A:K,11,0),"")</f>
        <v/>
      </c>
      <c r="C3" s="120"/>
      <c r="D3" s="119"/>
      <c r="E3" s="142"/>
      <c r="F3" s="121"/>
      <c r="G3" s="72">
        <f ca="1">IFERROR(NOW()-F3,"-")</f>
        <v>45992.777364699075</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45992.777364699075</v>
      </c>
      <c r="H4" s="121"/>
      <c r="I4" s="119" t="str">
        <f>IFERROR(VLOOKUP(D4,DB!A:F,6,0),"")</f>
        <v/>
      </c>
      <c r="J4" s="119" t="str">
        <f>IFERROR(VLOOKUP(D4,DB!A:G,7,0),"")</f>
        <v/>
      </c>
      <c r="K4" s="122"/>
      <c r="L4" s="137" t="str">
        <f>IFERROR(VLOOKUP(D4,DB!A:I,9,0),"")</f>
        <v/>
      </c>
    </row>
    <row r="5" spans="1:16382" ht="31.5" customHeight="1">
      <c r="A5" s="118"/>
      <c r="B5" s="119" t="str">
        <f>IFERROR(VLOOKUP(D5,DB!A:K,11,0),"")</f>
        <v/>
      </c>
      <c r="C5" s="120"/>
      <c r="D5" s="119"/>
      <c r="E5" s="142"/>
      <c r="F5" s="121"/>
      <c r="G5" s="72">
        <f ca="1">IFERROR(NOW()-F5,"-")</f>
        <v>45992.777364699075</v>
      </c>
      <c r="H5" s="121"/>
      <c r="I5" s="119" t="str">
        <f>IFERROR(VLOOKUP(D5,DB!A:F,6,0),"")</f>
        <v/>
      </c>
      <c r="J5" s="119" t="str">
        <f>IFERROR(VLOOKUP(D5,DB!A:G,7,0),"")</f>
        <v/>
      </c>
      <c r="K5" s="122"/>
      <c r="L5" s="137" t="str">
        <f>IFERROR(VLOOKUP(D5,DB!A:I,9,0),"")</f>
        <v/>
      </c>
    </row>
    <row r="6" spans="1:16382" ht="31.5" customHeight="1">
      <c r="A6" s="118"/>
      <c r="B6" s="119" t="str">
        <f>IFERROR(VLOOKUP(D6,DB!A:K,11,0),"")</f>
        <v/>
      </c>
      <c r="C6" s="120"/>
      <c r="D6" s="119"/>
      <c r="E6" s="142"/>
      <c r="F6" s="121"/>
      <c r="G6" s="72">
        <f ca="1">IFERROR(NOW()-F6,"-")</f>
        <v>45992.777364699075</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45992.777364699075</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45992.777364699075</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45992.777364699075</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45992.777364699075</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45992.777364699075</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45992.777364699075</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45992.777364699075</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45992.777364699075</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45992.777364699075</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45992.777364699075</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45992.777364699075</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45992.777364699075</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45992.777364699075</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45992.777364699075</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45992.777364699075</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45992.777364699075</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45992.777364699075</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45992.777364699075</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45992.777364699075</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45992.777364699075</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45992.777364699075</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45992.777364699075</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45992.777364699075</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45992.777364699075</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45992.777364699075</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45992.777364699075</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45992.777364699075</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45992.777364699075</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45992.777364699075</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45992.777364699075</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45992.777364699075</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45992.777364699075</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45992.777364699075</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45992.777364699075</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45992.777364699075</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45992.777364699075</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45992.777364699075</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45992.777364699075</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45992.777364699075</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45992.777364699075</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45992.777364699075</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45992.777364699075</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45992.777364699075</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45992.777364699075</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45992.777364699075</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45992.777364699075</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45992.777364699075</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45992.777364699075</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45992.777364699075</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45992.777364699075</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45992.777364699075</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45992.777364699075</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45992.777364699075</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45992.777364699075</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45992.777364699075</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45992.777364699075</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45992.777364699075</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45992.777364699075</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45992.777364699075</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45992.777364699075</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45992.777364699075</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45992.777364699075</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45992.777364699075</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45992.777364699075</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45992.777364699075</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45992.777364699075</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45992.777364699075</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45992.777364699075</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45992.777364699075</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45992.777364699075</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45992.777364699075</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45992.777364699075</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45992.777364699075</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45992.777364699075</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45992.777364699075</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45992.777364699075</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45992.777364699075</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45992.777364699075</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45992.777364699075</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45992.777364699075</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45992.777364699075</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45992.777364699075</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45992.777364699075</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45992.777364699075</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45992.777364699075</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45992.777364699075</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45992.777364699075</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45992.777364699075</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45992.777364699075</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45992.777364699075</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45992.777364699075</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45992.777364699075</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45992.777364699075</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45992.777364699075</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45992.777364699075</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45992.777364699075</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45992.777364699075</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45992.777364699075</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45992.777364699075</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45992.777364699075</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45992.777364699075</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45992.777364699075</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45992.777364699075</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45992.777364699075</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45992.777364699075</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45992.777364699075</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45992.777364699075</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45992.777364699075</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45992.777364699075</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45992.777364699075</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45992.777364699075</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45992.777364699075</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45992.777364699075</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45992.777364699075</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45992.777364699075</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45992.777364699075</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45992.777364699075</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45992.777364699075</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45992.777364699075</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45992.777364699075</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45992.777364699075</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45992.777364699075</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45992.777364699075</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45992.777364699075</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45992.777364699075</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45992.777364699075</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45992.777364699075</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45992.777364699075</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45992.777364699075</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45992.777364699075</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45992.777364699075</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45992.777364699075</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45992.777364699075</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45992.777364699075</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45992.777364699075</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45992.777364699075</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45992.777364699075</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45992.777364699075</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45992.777364699075</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45992.777364699075</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45992.777364699075</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45992.777364699075</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45992.777364699075</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45992.777364699075</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45992.777364699075</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45992.777364699075</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45992.777364699075</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45992.777364699075</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45992.777364699075</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45992.777364699075</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45992.777364699075</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45992.777364699075</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45992.777364699075</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45992.777364699075</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45992.777364699075</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45992.777364699075</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45992.777364699075</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45992.777364699075</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45992.777364699075</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45992.777364699075</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45992.777364699075</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45992.777364699075</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45992.777364699075</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45992.777364699075</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45992.777364699075</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45992.777364699075</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45992.777364699075</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45992.777364699075</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45992.777364699075</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45992.777364699075</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45992.777364699075</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45992.777364699075</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45992.777364699075</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45992.777364699075</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45992.777364699075</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45992.777364699075</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45992.777364699075</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45992.777364699075</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45992.777364699075</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45992.777364699075</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45992.777364699075</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45992.777364699075</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45992.777364699075</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45992.777364699075</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45992.777364699075</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45992.777364699075</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45992.777364699075</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45992.777364699075</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45992.777364699075</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45992.777364699075</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45992.777364699075</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45992.777364699075</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45992.777364699075</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45992.777364699075</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45992.777364699075</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45992.777364699075</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45992.777364699075</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45992.777364699075</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45992.777364699075</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45992.777364699075</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45992.777364699075</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45992.777364699075</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45992.777364699075</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45992.777364699075</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45992.777364699075</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45992.777364699075</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45992.777364699075</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45992.777364699075</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45992.777364699075</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45992.777364699075</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45992.777364699075</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45992.777364699075</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45992.777364699075</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45992.777364699075</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45992.777364699075</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45992.777364699075</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45992.777364699075</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45992.777364699075</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45992.777364699075</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45992.777364699075</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45992.777364699075</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45992.777364699075</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45992.777364699075</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45992.777364699075</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45992.777364699075</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45992.777364699075</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45992.777364699075</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45992.777364699075</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45992.777364699075</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45992.777364699075</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45992.777364699075</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45992.777364699075</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45992.777364699075</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45992.777364699075</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45992.777364699075</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45992.777364699075</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45992.777364699075</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45992.777364699075</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45992.777364699075</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45992.777364699075</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45992.777364699075</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45992.777364699075</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45992.777364699075</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45992.777364699075</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45992.777364699075</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45992.777364699075</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45992.777364699075</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45992.777364699075</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45992.777364699075</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45992.777364699075</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45992.777364699075</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45992.777364699075</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45992.777364699075</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45992.777364699075</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45992.777364699075</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45992.777364699075</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45992.777364699075</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45992.777364699075</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45992.777364699075</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45992.777364699075</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45992.777364699075</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45992.777364699075</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45992.777364699075</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45992.777364699075</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45992.777364699075</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45992.777364699075</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45992.777364699075</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45992.777364699075</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45992.777364699075</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45992.777364699075</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45992.777364699075</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45992.777364699075</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45992.777364699075</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45992.777364699075</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45992.777364699075</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45992.777364699075</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45992.777364699075</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45992.777364699075</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45992.777364699075</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45992.777364699075</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45992.777364699075</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45992.777364699075</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45992.777364699075</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45992.777364699075</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45992.777364699075</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45992.777364699075</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45992.777364699075</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45992.777364699075</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45992.777364699075</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45992.777364699075</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45992.777364699075</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45992.777364699075</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45992.777364699075</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45992.777364699075</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45992.777364699075</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45992.777364699075</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45992.777364699075</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45992.777364699075</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45992.777364699075</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45992.777364699075</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45992.777364699075</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45992.777364699075</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45992.777364699075</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45992.777364699075</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45992.777364699075</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45992.777364699075</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45992.777364699075</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45992.777364699075</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45992.777364699075</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45992.777364699075</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45992.777364699075</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45992.777364699075</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45992.777364699075</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45992.777364699075</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45992.777364699075</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45992.777364699075</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45992.777364699075</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45992.777364699075</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45992.777364699075</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45992.777364699075</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45992.777364699075</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45992.777364699075</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45992.777364699075</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45992.777364699075</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45992.777364699075</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45992.777364699075</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45992.777364699075</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45992.777364699075</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45992.777364699075</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45992.777364699075</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45992.777364699075</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45992.777364699075</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45992.777364699075</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45992.777364699075</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45992.777364699075</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45992.777364699075</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45992.777364699075</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45992.777364699075</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45992.777364699075</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45992.777364699075</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45992.777364699075</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45992.777364699075</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45992.777364699075</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45992.777364699075</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45992.777364699075</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45992.777364699075</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45992.777364699075</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45992.777364699075</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45992.777364699075</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45992.777364699075</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45992.777364699075</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45992.777364699075</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45992.777364699075</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45992.777364699075</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45992.777364699075</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45992.777364699075</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45992.777364699075</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45992.777364699075</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45992.777364699075</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45992.777364699075</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45992.777364699075</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45992.777364699075</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45992.777364699075</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45992.777364699075</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45992.777364699075</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45992.777364699075</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45992.777364699075</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45992.777364699075</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45992.777364699075</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45992.777364699075</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45992.777364699075</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45992.777364699075</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45992.777364699075</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45992.777364699075</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45992.777364699075</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45992.777364699075</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45992.777364699075</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45992.777364699075</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45992.777364699075</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45992.777364699075</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45992.777364699075</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45992.777364699075</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45992.777364699075</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45992.777364699075</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45992.777364699075</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45992.777364699075</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45992.777364699075</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45992.777364699075</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45992.777364699075</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45992.777364699075</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45992.777364699075</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45992.777364699075</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45992.777364699075</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45992.777364699075</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45992.777364699075</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45992.777364699075</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45992.777364699075</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45992.777364699075</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45992.777364699075</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45992.777364699075</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45992.777364699075</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45992.777364699075</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45992.777364699075</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45992.777364699075</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45992.777364699075</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45992.777364699075</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45992.777364699075</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45992.777364699075</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45992.777364699075</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45992.777364699075</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45992.777364699075</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45992.777364699075</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45992.777364699075</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45992.777364699075</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45992.777364699075</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45992.777364699075</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45992.777364699075</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45992.777364699075</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45992.777364699075</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45992.777364699075</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45992.777364699075</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45992.777364699075</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45992.777364699075</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45992.777364699075</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45992.777364699075</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45992.777364699075</v>
      </c>
      <c r="H432" s="121"/>
      <c r="I432" s="119" t="str">
        <f>IFERROR(VLOOKUP(D432,DB!A:F,6,0),"")</f>
        <v/>
      </c>
      <c r="J432" s="119" t="str">
        <f>IFERROR(VLOOKUP(D432,DB!A:G,7,0),"")</f>
        <v/>
      </c>
      <c r="K432" s="122"/>
      <c r="L432" s="137" t="str">
        <f>IFERROR(VLOOKUP(D432,DB!A:I,9,0),"")</f>
        <v/>
      </c>
    </row>
    <row r="433" spans="1:12" ht="31.5" customHeight="1">
      <c r="A433" s="118"/>
      <c r="B433" s="119" t="str">
        <f>IFERROR(VLOOKUP(D433,DB!A:K,11,0),"")</f>
        <v/>
      </c>
      <c r="C433" s="120"/>
      <c r="D433" s="119"/>
      <c r="E433" s="142"/>
      <c r="F433" s="121"/>
      <c r="G433" s="72">
        <f ca="1">IFERROR(NOW()-F433,"-")</f>
        <v>45992.777364699075</v>
      </c>
      <c r="H433" s="121"/>
      <c r="I433" s="119" t="str">
        <f>IFERROR(VLOOKUP(D433,DB!A:F,6,0),"")</f>
        <v/>
      </c>
      <c r="J433" s="119" t="str">
        <f>IFERROR(VLOOKUP(D433,DB!A:G,7,0),"")</f>
        <v/>
      </c>
      <c r="K433" s="122"/>
      <c r="L433" s="137" t="str">
        <f>IFERROR(VLOOKUP(D433,DB!A:I,9,0),"")</f>
        <v/>
      </c>
    </row>
    <row r="434" spans="1:12" ht="31.5" customHeight="1">
      <c r="A434" s="118"/>
      <c r="B434" s="119" t="str">
        <f>IFERROR(VLOOKUP(D434,DB!A:K,11,0),"")</f>
        <v/>
      </c>
      <c r="C434" s="120"/>
      <c r="D434" s="119"/>
      <c r="E434" s="142"/>
      <c r="F434" s="121"/>
      <c r="G434" s="72">
        <f ca="1">IFERROR(NOW()-F434,"-")</f>
        <v>45992.777364699075</v>
      </c>
      <c r="H434" s="121"/>
      <c r="I434" s="119" t="str">
        <f>IFERROR(VLOOKUP(D434,DB!A:F,6,0),"")</f>
        <v/>
      </c>
      <c r="J434" s="119" t="str">
        <f>IFERROR(VLOOKUP(D434,DB!A:G,7,0),"")</f>
        <v/>
      </c>
      <c r="K434" s="122"/>
      <c r="L434" s="137" t="str">
        <f>IFERROR(VLOOKUP(D434,DB!A:I,9,0),"")</f>
        <v/>
      </c>
    </row>
    <row r="435" spans="1:12" ht="31.5" customHeight="1">
      <c r="A435" s="118"/>
      <c r="B435" s="119" t="str">
        <f>IFERROR(VLOOKUP(D435,DB!A:K,11,0),"")</f>
        <v/>
      </c>
      <c r="C435" s="120"/>
      <c r="D435" s="119"/>
      <c r="E435" s="142"/>
      <c r="F435" s="121"/>
      <c r="G435" s="72">
        <f ca="1">IFERROR(NOW()-F435,"-")</f>
        <v>45992.777364699075</v>
      </c>
      <c r="H435" s="121"/>
      <c r="I435" s="119" t="str">
        <f>IFERROR(VLOOKUP(D435,DB!A:F,6,0),"")</f>
        <v/>
      </c>
      <c r="J435" s="119" t="str">
        <f>IFERROR(VLOOKUP(D435,DB!A:G,7,0),"")</f>
        <v/>
      </c>
      <c r="K435" s="122"/>
      <c r="L435" s="137" t="str">
        <f>IFERROR(VLOOKUP(D435,DB!A:I,9,0),"")</f>
        <v/>
      </c>
    </row>
    <row r="436" spans="1:12" ht="31.5" customHeight="1">
      <c r="A436" s="118"/>
      <c r="B436" s="119" t="str">
        <f>IFERROR(VLOOKUP(D436,DB!A:K,11,0),"")</f>
        <v/>
      </c>
      <c r="C436" s="120"/>
      <c r="D436" s="119"/>
      <c r="E436" s="142"/>
      <c r="F436" s="121"/>
      <c r="G436" s="72">
        <f ca="1">IFERROR(NOW()-F436,"-")</f>
        <v>45992.777364699075</v>
      </c>
      <c r="H436" s="121"/>
      <c r="I436" s="119" t="str">
        <f>IFERROR(VLOOKUP(D436,DB!A:F,6,0),"")</f>
        <v/>
      </c>
      <c r="J436" s="119" t="str">
        <f>IFERROR(VLOOKUP(D436,DB!A:G,7,0),"")</f>
        <v/>
      </c>
      <c r="K436" s="122"/>
      <c r="L436" s="137" t="str">
        <f>IFERROR(VLOOKUP(D436,DB!A:I,9,0),"")</f>
        <v/>
      </c>
    </row>
    <row r="437" spans="1:12" ht="31.5" customHeight="1">
      <c r="A437" s="118"/>
      <c r="B437" s="119" t="str">
        <f>IFERROR(VLOOKUP(D437,DB!A:K,11,0),"")</f>
        <v/>
      </c>
      <c r="C437" s="120"/>
      <c r="D437" s="119"/>
      <c r="E437" s="142"/>
      <c r="F437" s="121"/>
      <c r="G437" s="72">
        <f ca="1">IFERROR(NOW()-F437,"-")</f>
        <v>45992.777364699075</v>
      </c>
      <c r="H437" s="121"/>
      <c r="I437" s="119" t="str">
        <f>IFERROR(VLOOKUP(D437,DB!A:F,6,0),"")</f>
        <v/>
      </c>
      <c r="J437" s="119" t="str">
        <f>IFERROR(VLOOKUP(D437,DB!A:G,7,0),"")</f>
        <v/>
      </c>
      <c r="K437" s="122"/>
      <c r="L437" s="137" t="str">
        <f>IFERROR(VLOOKUP(D437,DB!A:I,9,0),"")</f>
        <v/>
      </c>
    </row>
    <row r="438" spans="1:12" ht="31.5" customHeight="1">
      <c r="A438" s="118"/>
      <c r="B438" s="119" t="str">
        <f>IFERROR(VLOOKUP(D438,DB!A:K,11,0),"")</f>
        <v/>
      </c>
      <c r="C438" s="120"/>
      <c r="D438" s="119"/>
      <c r="E438" s="142"/>
      <c r="F438" s="121"/>
      <c r="G438" s="72">
        <f ca="1">IFERROR(NOW()-F438,"-")</f>
        <v>45992.777364699075</v>
      </c>
      <c r="H438" s="121"/>
      <c r="I438" s="119" t="str">
        <f>IFERROR(VLOOKUP(D438,DB!A:F,6,0),"")</f>
        <v/>
      </c>
      <c r="J438" s="119" t="str">
        <f>IFERROR(VLOOKUP(D438,DB!A:G,7,0),"")</f>
        <v/>
      </c>
      <c r="K438" s="122"/>
      <c r="L438" s="137" t="str">
        <f>IFERROR(VLOOKUP(D438,DB!A:I,9,0),"")</f>
        <v/>
      </c>
    </row>
    <row r="439" spans="1:12" ht="31.5" customHeight="1">
      <c r="A439" s="118"/>
      <c r="B439" s="119" t="str">
        <f>IFERROR(VLOOKUP(D439,DB!A:K,11,0),"")</f>
        <v/>
      </c>
      <c r="C439" s="120"/>
      <c r="D439" s="119"/>
      <c r="E439" s="142"/>
      <c r="F439" s="121"/>
      <c r="G439" s="72">
        <f ca="1">IFERROR(NOW()-F439,"-")</f>
        <v>45992.777364699075</v>
      </c>
      <c r="H439" s="121"/>
      <c r="I439" s="119" t="str">
        <f>IFERROR(VLOOKUP(D439,DB!A:F,6,0),"")</f>
        <v/>
      </c>
      <c r="J439" s="119" t="str">
        <f>IFERROR(VLOOKUP(D439,DB!A:G,7,0),"")</f>
        <v/>
      </c>
      <c r="K439" s="122"/>
      <c r="L439" s="137" t="str">
        <f>IFERROR(VLOOKUP(D439,DB!A:I,9,0),"")</f>
        <v/>
      </c>
    </row>
    <row r="440" spans="1:12" ht="31.5" customHeight="1">
      <c r="A440" s="118"/>
      <c r="B440" s="119" t="str">
        <f>IFERROR(VLOOKUP(D440,DB!A:K,11,0),"")</f>
        <v/>
      </c>
      <c r="C440" s="120"/>
      <c r="D440" s="119"/>
      <c r="E440" s="142"/>
      <c r="F440" s="121"/>
      <c r="G440" s="72">
        <f ca="1">IFERROR(NOW()-F440,"-")</f>
        <v>45992.777364699075</v>
      </c>
      <c r="H440" s="121"/>
      <c r="I440" s="119" t="str">
        <f>IFERROR(VLOOKUP(D440,DB!A:F,6,0),"")</f>
        <v/>
      </c>
      <c r="J440" s="119" t="str">
        <f>IFERROR(VLOOKUP(D440,DB!A:G,7,0),"")</f>
        <v/>
      </c>
      <c r="K440" s="122"/>
      <c r="L440" s="137" t="str">
        <f>IFERROR(VLOOKUP(D440,DB!A:I,9,0),"")</f>
        <v/>
      </c>
    </row>
    <row r="441" spans="1:12" ht="31.5" customHeight="1">
      <c r="A441" s="118"/>
      <c r="B441" s="119" t="str">
        <f>IFERROR(VLOOKUP(D441,DB!A:K,11,0),"")</f>
        <v/>
      </c>
      <c r="C441" s="120"/>
      <c r="D441" s="119"/>
      <c r="E441" s="142"/>
      <c r="F441" s="121"/>
      <c r="G441" s="72">
        <f ca="1">IFERROR(NOW()-F441,"-")</f>
        <v>45992.777364699075</v>
      </c>
      <c r="H441" s="121"/>
      <c r="I441" s="119" t="str">
        <f>IFERROR(VLOOKUP(D441,DB!A:F,6,0),"")</f>
        <v/>
      </c>
      <c r="J441" s="119" t="str">
        <f>IFERROR(VLOOKUP(D441,DB!A:G,7,0),"")</f>
        <v/>
      </c>
      <c r="K441" s="122"/>
      <c r="L441" s="137" t="str">
        <f>IFERROR(VLOOKUP(D441,DB!A:I,9,0),"")</f>
        <v/>
      </c>
    </row>
    <row r="442" spans="1:12" ht="31.5" customHeight="1">
      <c r="A442" s="118"/>
      <c r="B442" s="119" t="str">
        <f>IFERROR(VLOOKUP(D442,DB!A:K,11,0),"")</f>
        <v/>
      </c>
      <c r="C442" s="120"/>
      <c r="D442" s="119"/>
      <c r="E442" s="142"/>
      <c r="F442" s="121"/>
      <c r="G442" s="72">
        <f ca="1">IFERROR(NOW()-F442,"-")</f>
        <v>45992.777364699075</v>
      </c>
      <c r="H442" s="121"/>
      <c r="I442" s="119" t="str">
        <f>IFERROR(VLOOKUP(D442,DB!A:F,6,0),"")</f>
        <v/>
      </c>
      <c r="J442" s="119" t="str">
        <f>IFERROR(VLOOKUP(D442,DB!A:G,7,0),"")</f>
        <v/>
      </c>
      <c r="K442" s="122"/>
      <c r="L442" s="137" t="str">
        <f>IFERROR(VLOOKUP(D442,DB!A:I,9,0),"")</f>
        <v/>
      </c>
    </row>
    <row r="443" spans="1:12" ht="31.5" customHeight="1">
      <c r="A443" s="118"/>
      <c r="B443" s="119" t="str">
        <f>IFERROR(VLOOKUP(D443,DB!A:K,11,0),"")</f>
        <v/>
      </c>
      <c r="C443" s="120"/>
      <c r="D443" s="119"/>
      <c r="E443" s="142"/>
      <c r="F443" s="121"/>
      <c r="G443" s="72">
        <f ca="1">IFERROR(NOW()-F443,"-")</f>
        <v>45992.777364699075</v>
      </c>
      <c r="H443" s="121"/>
      <c r="I443" s="119" t="str">
        <f>IFERROR(VLOOKUP(D443,DB!A:F,6,0),"")</f>
        <v/>
      </c>
      <c r="J443" s="119" t="str">
        <f>IFERROR(VLOOKUP(D443,DB!A:G,7,0),"")</f>
        <v/>
      </c>
      <c r="K443" s="122"/>
      <c r="L443" s="137" t="str">
        <f>IFERROR(VLOOKUP(D443,DB!A:I,9,0),"")</f>
        <v/>
      </c>
    </row>
    <row r="444" spans="1:12" ht="31.5" customHeight="1">
      <c r="A444" s="118"/>
      <c r="B444" s="119" t="str">
        <f>IFERROR(VLOOKUP(D444,DB!A:K,11,0),"")</f>
        <v/>
      </c>
      <c r="C444" s="120"/>
      <c r="D444" s="119"/>
      <c r="E444" s="142"/>
      <c r="F444" s="121"/>
      <c r="G444" s="72">
        <f ca="1">IFERROR(NOW()-F444,"-")</f>
        <v>45992.777364699075</v>
      </c>
      <c r="H444" s="121"/>
      <c r="I444" s="119" t="str">
        <f>IFERROR(VLOOKUP(D444,DB!A:F,6,0),"")</f>
        <v/>
      </c>
      <c r="J444" s="119" t="str">
        <f>IFERROR(VLOOKUP(D444,DB!A:G,7,0),"")</f>
        <v/>
      </c>
      <c r="K444" s="122"/>
      <c r="L444" s="137" t="str">
        <f>IFERROR(VLOOKUP(D444,DB!A:I,9,0),"")</f>
        <v/>
      </c>
    </row>
    <row r="445" spans="1:12" ht="31.5" customHeight="1">
      <c r="A445" s="118"/>
      <c r="B445" s="119" t="str">
        <f>IFERROR(VLOOKUP(D445,DB!A:K,11,0),"")</f>
        <v/>
      </c>
      <c r="C445" s="120"/>
      <c r="D445" s="119"/>
      <c r="E445" s="142"/>
      <c r="F445" s="121"/>
      <c r="G445" s="72">
        <f ca="1">IFERROR(NOW()-F445,"-")</f>
        <v>45992.777364699075</v>
      </c>
      <c r="H445" s="121"/>
      <c r="I445" s="119" t="str">
        <f>IFERROR(VLOOKUP(D445,DB!A:F,6,0),"")</f>
        <v/>
      </c>
      <c r="J445" s="119" t="str">
        <f>IFERROR(VLOOKUP(D445,DB!A:G,7,0),"")</f>
        <v/>
      </c>
      <c r="K445" s="122"/>
      <c r="L445" s="137" t="str">
        <f>IFERROR(VLOOKUP(D445,DB!A:I,9,0),"")</f>
        <v/>
      </c>
    </row>
    <row r="446" spans="1:12" ht="31.5" customHeight="1">
      <c r="A446" s="118"/>
      <c r="B446" s="119" t="str">
        <f>IFERROR(VLOOKUP(D446,DB!A:K,11,0),"")</f>
        <v/>
      </c>
      <c r="C446" s="120"/>
      <c r="D446" s="119"/>
      <c r="E446" s="142"/>
      <c r="F446" s="121"/>
      <c r="G446" s="72">
        <f ca="1">IFERROR(NOW()-F446,"-")</f>
        <v>45992.777364699075</v>
      </c>
      <c r="H446" s="121"/>
      <c r="I446" s="119" t="str">
        <f>IFERROR(VLOOKUP(D446,DB!A:F,6,0),"")</f>
        <v/>
      </c>
      <c r="J446" s="119" t="str">
        <f>IFERROR(VLOOKUP(D446,DB!A:G,7,0),"")</f>
        <v/>
      </c>
      <c r="K446" s="122"/>
      <c r="L446" s="137" t="str">
        <f>IFERROR(VLOOKUP(D446,DB!A:I,9,0),"")</f>
        <v/>
      </c>
    </row>
    <row r="447" spans="1:12" ht="31.5" customHeight="1">
      <c r="A447" s="118"/>
      <c r="B447" s="119" t="str">
        <f>IFERROR(VLOOKUP(D447,DB!A:K,11,0),"")</f>
        <v/>
      </c>
      <c r="C447" s="120"/>
      <c r="D447" s="119"/>
      <c r="E447" s="142"/>
      <c r="F447" s="121"/>
      <c r="G447" s="72">
        <f ca="1">IFERROR(NOW()-F447,"-")</f>
        <v>45992.777364699075</v>
      </c>
      <c r="H447" s="121"/>
      <c r="I447" s="119" t="str">
        <f>IFERROR(VLOOKUP(D447,DB!A:F,6,0),"")</f>
        <v/>
      </c>
      <c r="J447" s="119" t="str">
        <f>IFERROR(VLOOKUP(D447,DB!A:G,7,0),"")</f>
        <v/>
      </c>
      <c r="K447" s="122"/>
      <c r="L447" s="137" t="str">
        <f>IFERROR(VLOOKUP(D447,DB!A:I,9,0),"")</f>
        <v/>
      </c>
    </row>
    <row r="448" spans="1:12" ht="31.5" customHeight="1">
      <c r="A448" s="118"/>
      <c r="B448" s="119" t="str">
        <f>IFERROR(VLOOKUP(D448,DB!A:K,11,0),"")</f>
        <v/>
      </c>
      <c r="C448" s="120"/>
      <c r="D448" s="119"/>
      <c r="E448" s="142"/>
      <c r="F448" s="121"/>
      <c r="G448" s="72">
        <f ca="1">IFERROR(NOW()-F448,"-")</f>
        <v>45992.777364699075</v>
      </c>
      <c r="H448" s="121"/>
      <c r="I448" s="119" t="str">
        <f>IFERROR(VLOOKUP(D448,DB!A:F,6,0),"")</f>
        <v/>
      </c>
      <c r="J448" s="119" t="str">
        <f>IFERROR(VLOOKUP(D448,DB!A:G,7,0),"")</f>
        <v/>
      </c>
      <c r="K448" s="122"/>
      <c r="L448" s="137" t="str">
        <f>IFERROR(VLOOKUP(D448,DB!A:I,9,0),"")</f>
        <v/>
      </c>
    </row>
    <row r="449" spans="1:12" ht="31.5" customHeight="1">
      <c r="A449" s="118"/>
      <c r="B449" s="119" t="str">
        <f>IFERROR(VLOOKUP(D449,DB!A:K,11,0),"")</f>
        <v/>
      </c>
      <c r="C449" s="120"/>
      <c r="D449" s="119"/>
      <c r="E449" s="142"/>
      <c r="F449" s="121"/>
      <c r="G449" s="72">
        <f ca="1">IFERROR(NOW()-F449,"-")</f>
        <v>45992.777364699075</v>
      </c>
      <c r="H449" s="121"/>
      <c r="I449" s="119" t="str">
        <f>IFERROR(VLOOKUP(D449,DB!A:F,6,0),"")</f>
        <v/>
      </c>
      <c r="J449" s="119" t="str">
        <f>IFERROR(VLOOKUP(D449,DB!A:G,7,0),"")</f>
        <v/>
      </c>
      <c r="K449" s="122"/>
      <c r="L449" s="137" t="str">
        <f>IFERROR(VLOOKUP(D449,DB!A:I,9,0),"")</f>
        <v/>
      </c>
    </row>
    <row r="450" spans="1:12" ht="31.5" customHeight="1">
      <c r="A450" s="118"/>
      <c r="B450" s="119" t="str">
        <f>IFERROR(VLOOKUP(D450,DB!A:K,11,0),"")</f>
        <v/>
      </c>
      <c r="C450" s="120"/>
      <c r="D450" s="119"/>
      <c r="E450" s="142"/>
      <c r="F450" s="121"/>
      <c r="G450" s="72">
        <f ca="1">IFERROR(NOW()-F450,"-")</f>
        <v>45992.777364699075</v>
      </c>
      <c r="H450" s="121"/>
      <c r="I450" s="119" t="str">
        <f>IFERROR(VLOOKUP(D450,DB!A:F,6,0),"")</f>
        <v/>
      </c>
      <c r="J450" s="119" t="str">
        <f>IFERROR(VLOOKUP(D450,DB!A:G,7,0),"")</f>
        <v/>
      </c>
      <c r="K450" s="122"/>
      <c r="L450" s="137" t="str">
        <f>IFERROR(VLOOKUP(D450,DB!A:I,9,0),"")</f>
        <v/>
      </c>
    </row>
    <row r="451" spans="1:12" ht="31.5" customHeight="1">
      <c r="A451" s="118"/>
      <c r="B451" s="119" t="str">
        <f>IFERROR(VLOOKUP(D451,DB!A:K,11,0),"")</f>
        <v/>
      </c>
      <c r="C451" s="120"/>
      <c r="D451" s="119"/>
      <c r="E451" s="142"/>
      <c r="F451" s="121"/>
      <c r="G451" s="72">
        <f ca="1">IFERROR(NOW()-F451,"-")</f>
        <v>45992.777364699075</v>
      </c>
      <c r="H451" s="121"/>
      <c r="I451" s="119" t="str">
        <f>IFERROR(VLOOKUP(D451,DB!A:F,6,0),"")</f>
        <v/>
      </c>
      <c r="J451" s="119" t="str">
        <f>IFERROR(VLOOKUP(D451,DB!A:G,7,0),"")</f>
        <v/>
      </c>
      <c r="K451" s="122"/>
      <c r="L451" s="137" t="str">
        <f>IFERROR(VLOOKUP(D451,DB!A:I,9,0),"")</f>
        <v/>
      </c>
    </row>
    <row r="452" spans="1:12" ht="31.5" customHeight="1">
      <c r="A452" s="118"/>
      <c r="B452" s="119" t="str">
        <f>IFERROR(VLOOKUP(D452,DB!A:K,11,0),"")</f>
        <v/>
      </c>
      <c r="C452" s="120"/>
      <c r="D452" s="119"/>
      <c r="E452" s="142"/>
      <c r="F452" s="121"/>
      <c r="G452" s="72">
        <f ca="1">IFERROR(NOW()-F452,"-")</f>
        <v>45992.777364699075</v>
      </c>
      <c r="H452" s="121"/>
      <c r="I452" s="119" t="str">
        <f>IFERROR(VLOOKUP(D452,DB!A:F,6,0),"")</f>
        <v/>
      </c>
      <c r="J452" s="119" t="str">
        <f>IFERROR(VLOOKUP(D452,DB!A:G,7,0),"")</f>
        <v/>
      </c>
      <c r="K452" s="122"/>
      <c r="L452" s="137" t="str">
        <f>IFERROR(VLOOKUP(D452,DB!A:I,9,0),"")</f>
        <v/>
      </c>
    </row>
    <row r="453" spans="1:12" ht="31.5" customHeight="1">
      <c r="A453" s="118"/>
      <c r="B453" s="119" t="str">
        <f>IFERROR(VLOOKUP(D453,DB!A:K,11,0),"")</f>
        <v/>
      </c>
      <c r="C453" s="120"/>
      <c r="D453" s="119"/>
      <c r="E453" s="142"/>
      <c r="F453" s="121"/>
      <c r="G453" s="72">
        <f ca="1">IFERROR(NOW()-F453,"-")</f>
        <v>45992.777364699075</v>
      </c>
      <c r="H453" s="121"/>
      <c r="I453" s="119" t="str">
        <f>IFERROR(VLOOKUP(D453,DB!A:F,6,0),"")</f>
        <v/>
      </c>
      <c r="J453" s="119" t="str">
        <f>IFERROR(VLOOKUP(D453,DB!A:G,7,0),"")</f>
        <v/>
      </c>
      <c r="K453" s="122"/>
      <c r="L453" s="137" t="str">
        <f>IFERROR(VLOOKUP(D453,DB!A:I,9,0),"")</f>
        <v/>
      </c>
    </row>
    <row r="454" spans="1:12" ht="31.5" customHeight="1">
      <c r="A454" s="118"/>
      <c r="B454" s="119" t="str">
        <f>IFERROR(VLOOKUP(D454,DB!A:K,11,0),"")</f>
        <v/>
      </c>
      <c r="C454" s="120"/>
      <c r="D454" s="119"/>
      <c r="E454" s="142"/>
      <c r="F454" s="121"/>
      <c r="G454" s="72">
        <f ca="1">IFERROR(NOW()-F454,"-")</f>
        <v>45992.777364699075</v>
      </c>
      <c r="H454" s="121"/>
      <c r="I454" s="119" t="str">
        <f>IFERROR(VLOOKUP(D454,DB!A:F,6,0),"")</f>
        <v/>
      </c>
      <c r="J454" s="119" t="str">
        <f>IFERROR(VLOOKUP(D454,DB!A:G,7,0),"")</f>
        <v/>
      </c>
      <c r="K454" s="122"/>
      <c r="L454" s="137" t="str">
        <f>IFERROR(VLOOKUP(D454,DB!A:I,9,0),"")</f>
        <v/>
      </c>
    </row>
    <row r="455" spans="1:12" ht="31.5" customHeight="1">
      <c r="A455" s="118"/>
      <c r="B455" s="119" t="str">
        <f>IFERROR(VLOOKUP(D455,DB!A:K,11,0),"")</f>
        <v/>
      </c>
      <c r="C455" s="120"/>
      <c r="D455" s="119"/>
      <c r="E455" s="142"/>
      <c r="F455" s="121"/>
      <c r="G455" s="72">
        <f ca="1">IFERROR(NOW()-F455,"-")</f>
        <v>45992.777364699075</v>
      </c>
      <c r="H455" s="121"/>
      <c r="I455" s="119" t="str">
        <f>IFERROR(VLOOKUP(D455,DB!A:F,6,0),"")</f>
        <v/>
      </c>
      <c r="J455" s="119" t="str">
        <f>IFERROR(VLOOKUP(D455,DB!A:G,7,0),"")</f>
        <v/>
      </c>
      <c r="K455" s="122"/>
      <c r="L455" s="137" t="str">
        <f>IFERROR(VLOOKUP(D455,DB!A:I,9,0),"")</f>
        <v/>
      </c>
    </row>
    <row r="456" spans="1:12" ht="31.5" customHeight="1">
      <c r="A456" s="118"/>
      <c r="B456" s="119" t="str">
        <f>IFERROR(VLOOKUP(D456,DB!A:K,11,0),"")</f>
        <v/>
      </c>
      <c r="C456" s="120"/>
      <c r="D456" s="119"/>
      <c r="E456" s="142"/>
      <c r="F456" s="121"/>
      <c r="G456" s="72">
        <f ca="1">IFERROR(NOW()-F456,"-")</f>
        <v>45992.777364699075</v>
      </c>
      <c r="H456" s="121"/>
      <c r="I456" s="119" t="str">
        <f>IFERROR(VLOOKUP(D456,DB!A:F,6,0),"")</f>
        <v/>
      </c>
      <c r="J456" s="119" t="str">
        <f>IFERROR(VLOOKUP(D456,DB!A:G,7,0),"")</f>
        <v/>
      </c>
      <c r="K456" s="122"/>
      <c r="L456" s="137" t="str">
        <f>IFERROR(VLOOKUP(D456,DB!A:I,9,0),"")</f>
        <v/>
      </c>
    </row>
    <row r="457" spans="1:12" ht="31.5" customHeight="1">
      <c r="A457" s="118"/>
      <c r="B457" s="119" t="str">
        <f>IFERROR(VLOOKUP(D457,DB!A:K,11,0),"")</f>
        <v/>
      </c>
      <c r="C457" s="120"/>
      <c r="D457" s="119"/>
      <c r="E457" s="142"/>
      <c r="F457" s="121"/>
      <c r="G457" s="72">
        <f ca="1">IFERROR(NOW()-F457,"-")</f>
        <v>45992.777364699075</v>
      </c>
      <c r="H457" s="121"/>
      <c r="I457" s="119" t="str">
        <f>IFERROR(VLOOKUP(D457,DB!A:F,6,0),"")</f>
        <v/>
      </c>
      <c r="J457" s="119" t="str">
        <f>IFERROR(VLOOKUP(D457,DB!A:G,7,0),"")</f>
        <v/>
      </c>
      <c r="K457" s="122"/>
      <c r="L457" s="137" t="str">
        <f>IFERROR(VLOOKUP(D457,DB!A:I,9,0),"")</f>
        <v/>
      </c>
    </row>
    <row r="458" spans="1:12" ht="31.5" customHeight="1">
      <c r="A458" s="118"/>
      <c r="B458" s="119" t="str">
        <f>IFERROR(VLOOKUP(D458,DB!A:K,11,0),"")</f>
        <v/>
      </c>
      <c r="C458" s="120"/>
      <c r="D458" s="119"/>
      <c r="E458" s="142"/>
      <c r="F458" s="121"/>
      <c r="G458" s="72">
        <f ca="1">IFERROR(NOW()-F458,"-")</f>
        <v>45992.777364699075</v>
      </c>
      <c r="H458" s="121"/>
      <c r="I458" s="119" t="str">
        <f>IFERROR(VLOOKUP(D458,DB!A:F,6,0),"")</f>
        <v/>
      </c>
      <c r="J458" s="119" t="str">
        <f>IFERROR(VLOOKUP(D458,DB!A:G,7,0),"")</f>
        <v/>
      </c>
      <c r="K458" s="122"/>
      <c r="L458" s="137" t="str">
        <f>IFERROR(VLOOKUP(D458,DB!A:I,9,0),"")</f>
        <v/>
      </c>
    </row>
    <row r="459" spans="1:12" ht="31.5" customHeight="1">
      <c r="A459" s="118"/>
      <c r="B459" s="119" t="str">
        <f>IFERROR(VLOOKUP(D459,DB!A:K,11,0),"")</f>
        <v/>
      </c>
      <c r="C459" s="120"/>
      <c r="D459" s="119"/>
      <c r="E459" s="142"/>
      <c r="F459" s="121"/>
      <c r="G459" s="72">
        <f ca="1">IFERROR(NOW()-F459,"-")</f>
        <v>45992.777364699075</v>
      </c>
      <c r="H459" s="121"/>
      <c r="I459" s="119" t="str">
        <f>IFERROR(VLOOKUP(D459,DB!A:F,6,0),"")</f>
        <v/>
      </c>
      <c r="J459" s="119" t="str">
        <f>IFERROR(VLOOKUP(D459,DB!A:G,7,0),"")</f>
        <v/>
      </c>
      <c r="K459" s="122"/>
      <c r="L459" s="137" t="str">
        <f>IFERROR(VLOOKUP(D459,DB!A:I,9,0),"")</f>
        <v/>
      </c>
    </row>
    <row r="460" spans="1:12" ht="31.5" customHeight="1">
      <c r="A460" s="118"/>
      <c r="B460" s="119" t="str">
        <f>IFERROR(VLOOKUP(D460,DB!A:K,11,0),"")</f>
        <v/>
      </c>
      <c r="C460" s="120"/>
      <c r="D460" s="119"/>
      <c r="E460" s="142"/>
      <c r="F460" s="121"/>
      <c r="G460" s="72">
        <f ca="1">IFERROR(NOW()-F460,"-")</f>
        <v>45992.777364699075</v>
      </c>
      <c r="H460" s="121"/>
      <c r="I460" s="119" t="str">
        <f>IFERROR(VLOOKUP(D460,DB!A:F,6,0),"")</f>
        <v/>
      </c>
      <c r="J460" s="119" t="str">
        <f>IFERROR(VLOOKUP(D460,DB!A:G,7,0),"")</f>
        <v/>
      </c>
      <c r="K460" s="122"/>
      <c r="L460" s="137" t="str">
        <f>IFERROR(VLOOKUP(D460,DB!A:I,9,0),"")</f>
        <v/>
      </c>
    </row>
    <row r="461" spans="1:12" ht="31.5" customHeight="1">
      <c r="A461" s="118"/>
      <c r="B461" s="119" t="str">
        <f>IFERROR(VLOOKUP(D461,DB!A:K,11,0),"")</f>
        <v/>
      </c>
      <c r="C461" s="120"/>
      <c r="D461" s="119"/>
      <c r="E461" s="142"/>
      <c r="F461" s="121"/>
      <c r="G461" s="72">
        <f ca="1">IFERROR(NOW()-F461,"-")</f>
        <v>45992.777364699075</v>
      </c>
      <c r="H461" s="121"/>
      <c r="I461" s="119" t="str">
        <f>IFERROR(VLOOKUP(D461,DB!A:F,6,0),"")</f>
        <v/>
      </c>
      <c r="J461" s="119" t="str">
        <f>IFERROR(VLOOKUP(D461,DB!A:G,7,0),"")</f>
        <v/>
      </c>
      <c r="K461" s="122"/>
      <c r="L461" s="137" t="str">
        <f>IFERROR(VLOOKUP(D461,DB!A:I,9,0),"")</f>
        <v/>
      </c>
    </row>
    <row r="462" spans="1:12" ht="31.5" customHeight="1">
      <c r="A462" s="118"/>
      <c r="B462" s="119" t="str">
        <f>IFERROR(VLOOKUP(D462,DB!A:K,11,0),"")</f>
        <v/>
      </c>
      <c r="C462" s="120"/>
      <c r="D462" s="119"/>
      <c r="E462" s="142"/>
      <c r="F462" s="121"/>
      <c r="G462" s="72">
        <f ca="1">IFERROR(NOW()-F462,"-")</f>
        <v>45992.777364699075</v>
      </c>
      <c r="H462" s="121"/>
      <c r="I462" s="119" t="str">
        <f>IFERROR(VLOOKUP(D462,DB!A:F,6,0),"")</f>
        <v/>
      </c>
      <c r="J462" s="119" t="str">
        <f>IFERROR(VLOOKUP(D462,DB!A:G,7,0),"")</f>
        <v/>
      </c>
      <c r="K462" s="122"/>
      <c r="L462" s="137" t="str">
        <f>IFERROR(VLOOKUP(D462,DB!A:I,9,0),"")</f>
        <v/>
      </c>
    </row>
    <row r="463" spans="1:12" ht="31.5" customHeight="1">
      <c r="A463" s="118"/>
      <c r="B463" s="119" t="str">
        <f>IFERROR(VLOOKUP(D463,DB!A:K,11,0),"")</f>
        <v/>
      </c>
      <c r="C463" s="120"/>
      <c r="D463" s="119"/>
      <c r="E463" s="142"/>
      <c r="F463" s="121"/>
      <c r="G463" s="72">
        <f ca="1">IFERROR(NOW()-F463,"-")</f>
        <v>45992.777364699075</v>
      </c>
      <c r="H463" s="121"/>
      <c r="I463" s="119" t="str">
        <f>IFERROR(VLOOKUP(D463,DB!A:F,6,0),"")</f>
        <v/>
      </c>
      <c r="J463" s="119" t="str">
        <f>IFERROR(VLOOKUP(D463,DB!A:G,7,0),"")</f>
        <v/>
      </c>
      <c r="K463" s="122"/>
      <c r="L463" s="137" t="str">
        <f>IFERROR(VLOOKUP(D463,DB!A:I,9,0),"")</f>
        <v/>
      </c>
    </row>
    <row r="464" spans="1:12" ht="31.5" customHeight="1">
      <c r="A464" s="118"/>
      <c r="B464" s="119" t="str">
        <f>IFERROR(VLOOKUP(D464,DB!A:K,11,0),"")</f>
        <v/>
      </c>
      <c r="C464" s="120"/>
      <c r="D464" s="119"/>
      <c r="E464" s="142"/>
      <c r="F464" s="121"/>
      <c r="G464" s="72">
        <f ca="1">IFERROR(NOW()-F464,"-")</f>
        <v>45992.777364699075</v>
      </c>
      <c r="H464" s="121"/>
      <c r="I464" s="119" t="str">
        <f>IFERROR(VLOOKUP(D464,DB!A:F,6,0),"")</f>
        <v/>
      </c>
      <c r="J464" s="119" t="str">
        <f>IFERROR(VLOOKUP(D464,DB!A:G,7,0),"")</f>
        <v/>
      </c>
      <c r="K464" s="122"/>
      <c r="L464" s="137" t="str">
        <f>IFERROR(VLOOKUP(D464,DB!A:I,9,0),"")</f>
        <v/>
      </c>
    </row>
    <row r="465" spans="1:12" ht="31.5" customHeight="1">
      <c r="A465" s="118"/>
      <c r="B465" s="119" t="str">
        <f>IFERROR(VLOOKUP(D465,DB!A:K,11,0),"")</f>
        <v/>
      </c>
      <c r="C465" s="120"/>
      <c r="D465" s="119"/>
      <c r="E465" s="142"/>
      <c r="F465" s="121"/>
      <c r="G465" s="72">
        <f ca="1">IFERROR(NOW()-F465,"-")</f>
        <v>45992.777364699075</v>
      </c>
      <c r="H465" s="121"/>
      <c r="I465" s="119" t="str">
        <f>IFERROR(VLOOKUP(D465,DB!A:F,6,0),"")</f>
        <v/>
      </c>
      <c r="J465" s="119" t="str">
        <f>IFERROR(VLOOKUP(D465,DB!A:G,7,0),"")</f>
        <v/>
      </c>
      <c r="K465" s="122"/>
      <c r="L465" s="137" t="str">
        <f>IFERROR(VLOOKUP(D465,DB!A:I,9,0),"")</f>
        <v/>
      </c>
    </row>
    <row r="466" spans="1:12" ht="31.5" customHeight="1">
      <c r="A466" s="118"/>
      <c r="B466" s="119" t="str">
        <f>IFERROR(VLOOKUP(D466,DB!A:K,11,0),"")</f>
        <v/>
      </c>
      <c r="C466" s="120"/>
      <c r="D466" s="119"/>
      <c r="E466" s="142"/>
      <c r="F466" s="121"/>
      <c r="G466" s="72">
        <f ca="1">IFERROR(NOW()-F466,"-")</f>
        <v>45992.777364699075</v>
      </c>
      <c r="H466" s="121"/>
      <c r="I466" s="119" t="str">
        <f>IFERROR(VLOOKUP(D466,DB!A:F,6,0),"")</f>
        <v/>
      </c>
      <c r="J466" s="119" t="str">
        <f>IFERROR(VLOOKUP(D466,DB!A:G,7,0),"")</f>
        <v/>
      </c>
      <c r="K466" s="122"/>
      <c r="L466" s="137" t="str">
        <f>IFERROR(VLOOKUP(D466,DB!A:I,9,0),"")</f>
        <v/>
      </c>
    </row>
    <row r="467" spans="1:12" ht="31.5" customHeight="1">
      <c r="A467" s="143"/>
      <c r="B467" s="144" t="str">
        <f>IFERROR(VLOOKUP(D467,DB!A:K,11,0),"")</f>
        <v/>
      </c>
      <c r="C467" s="145"/>
      <c r="D467" s="144"/>
      <c r="E467" s="142"/>
      <c r="F467" s="146"/>
      <c r="G467" s="147">
        <f ca="1">IFERROR(NOW()-F467,"-")</f>
        <v>45992.777364699075</v>
      </c>
      <c r="H467" s="146"/>
      <c r="I467" s="144" t="str">
        <f>IFERROR(VLOOKUP(D467,DB!A:F,6,0),"")</f>
        <v/>
      </c>
      <c r="J467" s="144" t="str">
        <f>IFERROR(VLOOKUP(D467,DB!A:G,7,0),"")</f>
        <v/>
      </c>
      <c r="K467" s="148"/>
      <c r="L467" s="149" t="str">
        <f>IFERROR(VLOOKUP(D467,DB!A:I,9,0),"")</f>
        <v/>
      </c>
    </row>
  </sheetData>
  <dataValidations count="2">
    <dataValidation allowBlank="1" showInputMessage="1" showErrorMessage="1" sqref="E1" xr:uid="{9E1BC488-8814-4F8A-8DBE-742B3278AB71}"/>
    <dataValidation type="list" allowBlank="1" showInputMessage="1" showErrorMessage="1" sqref="E2:E467"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2025-12-01T15:41:05Z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