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79" documentId="120_S{2AC9BD13-BADA-5192-A53E-5A8FF88502F6}" xr6:coauthVersionLast="47" xr6:coauthVersionMax="47" xr10:uidLastSave="{F5D3BEAB-D129-4E2B-BC21-F9DC8942316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<sst xmlns="http://schemas.openxmlformats.org/spreadsheetml/2006/main" count="181602" uniqueCount="39215">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</sst>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5" dataDxfId="154" headerRowBorderDxfId="152" tableBorderDxfId="153" totalsRowBorderDxfId="151">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6" dataDxfId="45" headerRowBorderDxfId="43" tableBorderDxfId="44" totalsRowBorderDxfId="42">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327.81803923611005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45990.766465162036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45990.766465162036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45990.766465162036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45990.766465162036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45990.766465162036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45990.766465162036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45990.766465162036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45990.766465162036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45990.766465162036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45990.766465162036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45990.766465162036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45990.766465162036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45990.766465162036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45990.766465162036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45990.766465162036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45990.766465162036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45990.766465162036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45990.766465162036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45990.766465162036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45990.766465162036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45990.766465162036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45990.766465162036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45990.766465162036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45990.766465162036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45990.766465162036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45990.766465162036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45990.766465162036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45990.766465162036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tabSelected="1" workbookViewId="0">
      <pane ySplit="1" topLeftCell="A2" activePane="bottomLeft" state="frozen"/>
      <selection pane="bottomLeft"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165.76662743055931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6.3790464120393153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26688</v>
      </c>
      <c r="E5" s="81" t="s">
        <v>39106</v>
      </c>
      <c r="F5" s="100">
        <v>45990.659803240742</v>
      </c>
      <c r="G5" s="101">
        <f ca="1">IFERROR(NOW()-F5,"-")</f>
        <v>0.10666215277888114</v>
      </c>
      <c r="H5" s="100">
        <v>45990.653553240743</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22350</v>
      </c>
      <c r="E6" s="99" t="s">
        <v>39106</v>
      </c>
      <c r="F6" s="100">
        <v>45990.755069444444</v>
      </c>
      <c r="G6" s="101">
        <f ca="1">IFERROR(NOW()-F6,"-")</f>
        <v>1.1395949077268597E-2</v>
      </c>
      <c r="H6" s="100">
        <v>45990.748819444445</v>
      </c>
      <c r="I6" s="18" t="str">
        <f>IFERROR(VLOOKUP(D6,DB!A:F,6,0),"")</f>
        <v>Power cube</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45990.766465393521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45990.766465393521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45990.766465393521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45990.766465393521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45990.766465393521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45990.766465393521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45990.766465393521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45990.766465393521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45990.766465393521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45990.766465393521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45990.766465393521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45990.766465393521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45990.766465393521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45990.766465393521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45990.766465393521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45990.766465393521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45990.766465393521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45990.766465393521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45990.766465393521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45990.766465393521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45990.766465393521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45990.766465393521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45990.766465393521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45990.766465393521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45990.766465393521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45990.766465393521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45990.766465393521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45990.766465393521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45990.766465393521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45990.766465393521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45990.766465393521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45990.766465393521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45990.766465393521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45990.766465393521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45990.766465393521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45990.766465393521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45990.766465393521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45990.766465393521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45990.766465393521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45990.766465393521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45990.766465393521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45990.766465393521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45990.766465393521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45990.766465393521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45990.766465393521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45990.766465393521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45990.766465393521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45990.766465393521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45990.766465393521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45990.766465393521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45990.766465393521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45990.766465393521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45990.766465393521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45990.766465393521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45990.766465393521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45990.766465393521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45990.766465393521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45990.766465393521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45990.766465393521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45990.766465393521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45990.766465393521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45990.766465393521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45990.766465393521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45990.766465393521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45990.766465393521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45990.766465393521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45990.766465393521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45990.766465393521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45990.766465393521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45990.766465393521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45990.766465393521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7" ca="1" si="0">IFERROR(NOW()-F2,"-")</f>
        <v>0.2315232638939051</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16707</v>
      </c>
      <c r="E3" s="18" t="s">
        <v>39106</v>
      </c>
      <c r="F3" s="20">
        <v>45990.742638888885</v>
      </c>
      <c r="G3" s="21">
        <f t="shared" ca="1" si="0"/>
        <v>2.3826504635508172E-2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45990.766465393521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45990.766465393521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45990.766465393521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45990.766465393521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45990.766465393521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45990.766465393521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45990.766465393521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45990.766465393521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45990.766465393521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45990.766465393521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45990.766465393521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45990.766465393521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45990.766465393521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45990.766465393521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45990.766465393521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45990.766465393521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45990.766465393521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45990.766465393521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45990.766465393521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45990.766465393521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45990.766465393521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45990.766465393521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45990.766465393521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45990.766465393521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45990.766465393521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45990.766465393521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45990.766465393521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45990.766465393521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45990.766465393521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45990.766465393521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45990.766465393521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45990.766465393521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45990.766465393521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45990.766465393521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45990.766465393521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45990.766465393521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45990.766465393521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45990.766465393521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45990.766465393521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45990.766465393521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45990.766465393521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45990.766465393521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45990.766465393521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45990.766465393521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45990.766465393521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45990.766465393521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45990.766465393521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45990.766465393521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45990.766465393521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45990.766465393521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45990.766465393521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45990.766465393521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45990.766465393521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45990.766465393521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45990.766465393521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45990.766465393521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45990.766465393521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45990.766465393521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45990.766465393521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45990.766465393521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45990.766465393521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45990.766465393521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45990.766465393521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45990.766465393521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45990.766465393521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45990.766465393521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45990.766465393521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45990.766465393521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45990.766465393521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45990.766465393521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45990.766465393521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45990.766465393521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45990.766465393521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45990.766465393521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45990.766465393521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45990.766465393521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45990.766465393521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45990.766465393521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45990.766465393521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45990.766465393521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45990.766465393521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45990.766465393521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45990.766465393521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45990.766465393521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45990.766465393521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45990.766465393521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45990.766465393521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45990.766465393521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45990.766465393521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45990.766465393521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45990.766465393521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45990.766465393521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45990.766465393521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45990.766465393521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45990.766465393521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45990.766465393521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45990.766465393521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45990.766465393521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45990.766465393521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45990.766465393521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45990.766465393521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45990.766465393521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45990.766465393521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45990.766465393521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45990.766465393521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45990.766465393521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45990.766465393521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45990.766465393521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45990.766465393521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45990.766465393521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45990.766465393521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45990.766465393521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45990.766465393521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45990.766465393521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45990.766465393521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45990.766465393521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45990.766465393521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45990.766465393521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45990.766465393521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45990.766465393521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45990.766465393521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45990.766465393521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45990.766465393521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45990.766465393521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45990.766465393521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45990.766465393521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45990.766465393521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45990.766465393521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45990.766465393521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45990.766465393521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45990.766465393521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45990.766465393521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45990.766465393521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45990.766465393521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45990.766465393521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45990.766465393521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45990.766465393521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45990.766465393521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45990.766465393521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45990.766465393521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45990.766465393521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45990.766465393521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45990.766465393521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45990.766465393521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45990.766465393521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45990.766465393521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45990.766465393521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45990.766465393521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45990.766465393521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45990.766465393521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45990.766465393521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45990.766465393521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45990.766465393521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45990.766465393521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45990.766465393521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45990.766465393521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45990.766465393521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45990.766465393521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45990.766465393521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45990.766465393521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45990.766465393521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45990.766465393521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45990.766465393521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45990.766465393521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45990.766465393521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45990.766465393521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45990.766465393521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45990.766465393521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45990.766465393521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45990.766465393521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45990.766465393521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45990.766465393521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45990.766465393521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45990.766465393521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45990.766465393521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45990.766465393521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45990.766465393521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45990.766465393521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45990.766465393521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45990.766465393521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45990.766465393521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45990.766465393521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45990.766465393521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45990.766465393521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45990.766465393521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45990.766465393521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45990.766465393521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45990.766465393521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45990.766465393521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45990.766465393521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45990.766465393521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45990.766465393521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45990.766465393521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45990.766465393521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45990.766465393521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45990.766465393521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45990.766465393521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45990.766465393521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45990.766465393521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45990.766465393521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45990.766465393521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45990.766465393521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45990.766465393521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45990.766465393521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45990.766465393521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45990.766465393521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45990.766465393521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45990.766465393521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45990.766465393521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45990.766465393521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45990.766465393521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45990.766465393521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45990.766465393521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45990.766465393521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45990.766465393521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45990.766465393521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45990.766465393521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45990.766465393521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45990.766465393521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45990.766465393521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45990.766465393521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45990.766465393521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45990.766465393521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45990.766465393521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45990.766465393521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45990.766465393521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45990.766465393521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45990.766465393521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45990.766465393521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45990.766465393521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45990.766465393521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45990.766465393521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45990.766465393521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45990.766465393521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45990.766465393521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45990.766465393521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45990.766465393521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45990.766465393521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45990.766465393521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45990.766465393521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45990.766465393521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45990.766465393521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45990.766465393521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45990.766465393521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45990.766465393521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45990.766465393521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45990.766465393521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45990.766465393521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45990.766465393521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45990.766465393521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45990.766465393521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45990.766465393521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45990.766465393521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45990.766465393521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45990.766465393521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45990.766465393521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45990.766465393521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45990.766465393521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45990.766465393521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45990.766465393521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45990.766465393521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45990.766465393521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45990.766465393521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45990.766465393521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45990.766465393521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45990.766465393521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45990.766465393521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45990.766465393521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45990.766465393521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45990.766465393521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45990.766465393521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45990.766465393521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45990.766465393521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45990.766465393521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45990.766465393521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45990.766465393521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45990.766465393521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45990.766465393521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45990.766465393521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45990.766465393521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45990.766465393521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45990.766465393521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45990.766465393521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45990.766465393521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45990.766465393521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45990.766465393521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45990.766465393521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45990.766465393521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45990.766465393521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45990.766465393521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45990.766465393521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45990.766465393521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45990.766465393521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45990.766465393521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45990.766465393521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45990.766465393521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45990.766465393521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45990.766465393521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45990.766465393521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45990.766465393521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45990.766465393521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45990.766465393521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45990.766465393521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45990.766465393521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45990.766465393521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45990.766465393521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45990.766465393521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45990.766465393521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45990.766465393521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45990.766465393521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45990.766465393521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45990.766465393521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45990.766465393521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45990.766465393521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45990.766465393521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45990.766465393521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45990.766465393521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45990.766465393521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45990.766465393521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45990.766465393521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45990.766465393521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45990.766465393521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45990.766465393521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45990.766465393521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45990.766465393521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45990.766465393521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45990.766465393521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45990.766465393521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45990.766465393521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45990.766465393521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45990.766465393521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45990.766465393521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45990.766465393521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45990.766465393521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45990.766465393521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45990.766465393521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45990.766465393521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45990.766465393521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45990.766465393521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45990.766465393521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45990.766465393521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45990.766465393521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45990.766465393521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45990.766465393521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45990.766465393521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45990.766465393521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45990.766465393521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45990.766465393521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45990.766465393521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45990.766465393521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45990.766465393521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45990.766465393521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45990.766465393521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45990.766465393521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45990.766465393521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45990.766465393521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45990.766465393521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45990.766465393521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45990.766465393521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45990.766465393521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45990.766465393521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45990.766465393521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45990.766465393521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45990.766465393521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45990.766465393521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45990.766465393521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45990.766465393521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45990.766465393521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45990.766465393521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45990.766465393521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45990.766465393521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45990.766465393521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45990.766465393521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45990.766465393521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45990.766465393521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45990.766465393521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45990.766465393521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45990.766465393521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45990.766465393521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45990.766465393521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45990.766465393521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45990.766465393521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45990.766465393521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45990.766465393521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45990.766465393521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45990.766465393521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45990.766465393521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45990.766465393521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45990.766465393521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45990.766465393521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45990.766465393521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45990.766465393521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45990.766465393521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45990.766465393521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45990.766465393521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45990.766465393521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45990.766465393521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45990.766465393521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45990.766465393521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45990.766465393521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45990.766465393521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45990.766465393521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45990.766465393521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45990.766465393521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45990.766465393521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45990.766465393521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45990.766465393521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45990.766465393521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45990.766465393521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45990.766465393521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45990.766465393521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45990.766465393521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45990.766465393521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45990.766465393521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45990.766465393521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45990.766465393521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45990.766465393521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45990.766465393521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45990.766465393521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45990.766465393521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45990.766465393521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45990.766465393521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45990.766465393521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45990.766465393521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45990.766465393521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45990.766465393521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45990.766465393521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45990.766465393521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45990.766465393521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45990.766465393521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45990.766465393521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45990.766465393521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45990.766465393521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45990.766465393521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45990.766465393521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45990.766465393521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45990.766465393521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45990.766465393521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45990.766465393521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45990.766465393521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45990.766465393521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45990.766465393521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45990.766465393521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45990.766465393521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45990.766465393521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45990.766465393521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45990.766465393521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45990.766465393521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45990.766465393521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45990.766465393521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45990.766465393521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45990.766465393521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45990.766465393521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45990.766465393521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45990.766465393521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45990.766465393521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45990.766465393521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45990.766465393521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45990.766465393521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45990.766465393521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45990.766465393521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45990.766465393521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45990.766465393521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45990.766465393521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45990.766465393521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45990.766465393521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45990.766465393521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45990.766465393521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45990.766465393521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45990.766465393521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45990.766465393521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45990.766465393521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45990.766465393521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45990.766465393521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45990.766465393521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45990.766465393521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45990.766465393521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45990.766465393521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45990.766465393521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45990.766465393521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45990.766465393521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45990.766465393521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45990.766465393521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45990.766465393521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45990.766465393521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45990.766465393521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45990.766465393521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45990.766465393521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45990.766465393521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45990.766465393521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45990.766465393521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45990.766465393521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45990.766465393521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45990.766465393521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45990.766465393521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45990.766465393521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45990.766465393521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45990.766465393521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45990.766465393521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45990.766465393521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45990.766465393521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45990.766465393521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45990.766465393521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45990.766465393521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45990.766465393521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45990.766465393521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45990.766465393521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45990.766465393521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45990.766465393521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45990.766465393521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45990.766465393521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45990.766465393521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45990.766465393521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45990.766465393521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45990.766465393521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45990.766465393521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45990.766465393521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45990.766465393521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45990.766465393521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45990.766465393521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45990.766465393521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45990.766465393521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45990.766465393521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45990.766465393521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45990.766465393521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45990.766465393521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45990.766465393521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45990.766465393521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45990.766465393521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45990.766465393521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45990.766465393521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45990.766465393521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45990.766465393521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45990.766465393521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45990.766465393521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45990.766465393521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45990.766465393521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45990.766465393521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45990.766465393521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45990.766465393521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45990.766465393521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45990.766465393521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45990.766465393521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45990.766465393521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45990.766465393521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45990.766465393521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45990.766465393521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45990.766465393521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45990.766465393521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45990.766465393521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45990.766465393521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45990.766465393521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45990.766465393521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45990.766465393521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45990.766465393521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45990.766465393521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45990.766465393521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45990.766465393521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45990.766465393521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45990.766465393521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45990.766465393521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45990.766465393521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45990.766465393521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45990.766465393521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45990.766465393521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45990.766465393521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45990.766465393521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45990.766465393521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45990.766465393521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45990.766465393521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45990.766465393521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45990.766465393521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45990.766465393521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45990.766465393521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45990.766465393521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45990.766465393521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45990.766465393521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45990.766465393521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45990.766465393521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45990.766465393521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45990.766465393521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45990.766465393521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45990.766465393521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45990.766465393521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45990.766465393521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45990.766465393521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45990.766465393521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45990.766465393521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45990.766465393521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45990.766465393521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45990.766465393521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45990.766465393521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45990.766465393521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45990.766465393521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45990.766465393521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45990.766465393521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45990.766465393521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45990.766465393521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45990.766465393521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45990.766465393521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45990.766465393521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45990.766465393521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45990.766465393521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45990.766465393521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45990.766465393521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45990.766465393521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45990.766465393521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45990.766465393521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45990.766465393521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45990.766465393521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45990.766465393521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45990.766465393521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45990.766465393521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45990.766465393521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45990.766465393521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45990.766465393521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45990.766465393521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45990.766465393521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45990.766465393521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45990.766465393521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45990.766465393521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45990.766465393521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45990.766465393521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45990.766465393521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45990.766465393521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45990.766465393521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45990.766465393521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45990.766465393521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45990.766465393521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45990.766465393521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45990.766465393521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45990.766465393521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45990.766465393521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45990.766465393521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45990.766465393521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45990.766465393521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45990.766465393521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45990.766465393521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45990.766465393521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45990.766465393521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45990.766465393521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45990.766465393521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45990.766465393521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45990.766465393521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45990.766465393521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45990.766465393521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45990.766465393521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45990.766465393521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45990.766465393521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45990.766465393521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45990.766465393521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45990.766465393521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45990.766465393521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45990.766465393521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45990.766465393521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45990.766465393521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45990.766465393521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45990.766465393521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45990.766465393521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45990.766465393521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45990.766465393521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45990.766465393521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45990.766465393521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45990.766465393521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45990.766465393521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45990.766465393521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45990.766465393521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45990.766465393521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45990.766465393521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45990.766465393521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45990.766465393521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45990.766465393521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45990.766465393521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45990.766465393521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45990.766465393521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45990.766465393521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45990.766465393521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45990.766465393521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45990.766465393521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45990.766465393521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45990.766465393521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45990.766465393521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45990.766465393521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45990.766465393521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45990.766465393521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45990.766465393521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45990.766465393521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45990.766465393521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45990.766465393521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45990.766465393521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45990.766465393521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45990.766465393521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45990.766465393521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45990.766465393521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45990.766465393521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45990.766465393521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45990.766465393521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45990.766465393521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45990.766465393521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45990.766465393521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45990.766465393521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45990.766465393521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45990.766465393521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45990.766465393521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45990.766465393521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45990.766465393521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45990.766465393521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45990.766465393521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45990.766465393521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45990.766465393521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45990.766465393521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45990.766465393521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45990.766465393521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45990.766465393521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45990.766465393521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45990.766465393521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45990.766465393521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45990.766465393521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45990.766465393521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45990.766465393521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45990.766465393521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45990.766465393521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45990.766465393521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45990.766465393521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45990.766465393521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45990.766465393521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45990.766465393521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45990.766465393521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45990.766465393521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45990.766465393521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45990.766465393521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45990.766465393521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45990.766465393521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45990.766465393521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45990.766465393521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45990.766465393521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45990.766465393521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45990.766465393521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45990.766465393521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45990.766465393521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45990.766465393521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45990.766465393521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45990.766465393521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45990.766465393521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45990.766465393521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45990.766465393521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45990.766465393521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45990.766465393521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45990.766465393521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45990.766465393521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45990.766465393521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45990.766465393521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45990.766465393521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45990.766465393521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45990.766465393521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45990.766465393521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45990.766465393521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45990.766465393521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45990.766465393521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45990.766465393521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45990.766465393521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45990.766465393521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45990.766465393521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45990.766465393521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45990.766465393521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45990.766465393521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45990.766465393521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45990.766465393521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45990.766465393521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45990.766465393521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45990.766465393521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45990.766465393521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45990.766465393521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45990.766465393521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45990.766465393521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45990.766465393521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45990.766465393521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45990.766465393521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45990.766465393521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45990.766465393521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45990.766465393521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45990.766465393521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45990.766465393521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45990.766465393521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45990.766465393521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45990.766465393521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45990.766465393521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45990.766465393521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45990.766465393521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45990.766465393521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45990.766465393521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45990.766465393521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45990.766465393521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45990.766465393521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45990.766465393521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45990.766465393521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45990.766465393521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45990.766465393521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45990.766465393521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45990.766465393521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45990.766465393521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45990.766465393521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45990.766465393521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45990.766465393521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45990.766465393521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45990.766465393521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45990.766465393521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45990.766465393521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45990.766465393521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45990.766465393521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45990.766465393521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45990.766465393521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45990.766465393521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45990.766465393521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45990.766465393521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45990.766465393521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45990.766465393521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45990.766465393521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45990.766465393521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45990.766465393521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45990.766465393521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45990.766465393521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45990.766465393521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45990.766465393521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45990.766465393521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45990.766465393521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45990.766465393521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45990.766465393521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45990.766465393521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45990.766465393521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45990.766465393521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45990.766465393521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45990.766465393521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45990.766465393521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45990.766465393521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45990.766465393521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45990.766465393521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45990.766465393521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45990.766465393521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45990.766465393521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45990.766465393521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45990.766465393521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45990.766465393521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45990.766465393521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45990.766465393521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45990.766465393521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45990.766465393521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45990.766465393521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45990.766465393521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45990.766465393521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45990.766465393521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45990.766465393521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45990.766465393521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45990.766465393521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45990.766465393521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45990.766465393521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45990.766465393521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45990.766465393521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45990.766465393521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45990.766465393521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45990.766465393521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45990.766465393521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45990.766465393521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45990.766465393521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45990.766465393521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45990.766465393521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45990.766465393521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45990.766465393521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45990.766465393521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45990.766465393521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45990.766465393521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45990.766465393521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45990.766465393521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45990.766465393521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45990.766465393521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45990.766465393521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45990.766465393521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45990.766465393521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45990.766465393521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45990.766465393521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45990.766465393521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45990.766465393521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45990.766465393521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45990.766465393521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45990.766465393521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45990.766465393521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45990.766465393521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45990.766465393521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45990.766465393521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45990.766465393521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45990.766465393521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45990.766465393521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45990.766465393521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45990.766465393521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45990.766465393521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45990.766465393521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45990.766465393521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45990.766465393521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45990.766465393521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45990.766465393521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45990.766465393521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45990.766465393521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45990.766465393521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45990.766465393521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45990.766465393521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45990.766465393521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45990.766465393521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45990.766465393521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45990.766465393521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45990.766465393521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45990.766465393521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45990.766465393521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45990.766465393521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45990.766465393521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45990.766465393521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45990.766465393521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45990.766465393521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45990.766465393521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45990.766465393521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45990.766465393521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45990.766465393521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45990.766465393521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45990.766465393521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45990.766465393521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45990.766465393521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45990.766465393521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45990.766465393521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45990.766465393521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45990.766465393521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45990.766465393521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45990.766465393521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45990.766465393521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45990.766465393521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45990.766465393521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45990.766465393521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45990.766465393521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45990.766465393521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45990.766465393521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45990.766465393521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45990.766465393521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45990.766465393521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45990.766465393521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45990.766465393521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45990.766465393521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45990.766465393521</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287.28574780092458</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31991</v>
      </c>
      <c r="E3" s="91" t="s">
        <v>39185</v>
      </c>
      <c r="F3" s="92">
        <v>45990.727048611108</v>
      </c>
      <c r="G3" s="93">
        <f t="shared" ref="G3:G46" ca="1" si="0">IFERROR(NOW()-F3,"")</f>
        <v>3.9416550927853677E-2</v>
      </c>
      <c r="H3" s="92">
        <v>45990.719409722224</v>
      </c>
      <c r="I3" s="110" t="str">
        <f>IFERROR(VLOOKUP(D3,DB!A:F,6,0),"")</f>
        <v>SCECO</v>
      </c>
      <c r="J3" s="110" t="str">
        <f>IFERROR(VLOOKUP(D3,DB!A:G,7,0),"")</f>
        <v>Dead</v>
      </c>
      <c r="K3" s="94" t="s">
        <v>39202</v>
      </c>
      <c r="L3" s="88" t="str">
        <f>IFERROR(VLOOKUP(D3,DB!A:I,9,0),"")</f>
        <v>Latis</v>
      </c>
    </row>
    <row r="4" spans="1:16" ht="15" customHeight="1">
      <c r="A4" s="110"/>
      <c r="B4" s="110" t="str">
        <f>IFERROR(VLOOKUP(D4,DB!A:K,11,0),"")</f>
        <v/>
      </c>
      <c r="C4" s="90"/>
      <c r="D4" s="88"/>
      <c r="E4" s="91"/>
      <c r="F4" s="92"/>
      <c r="G4" s="93">
        <f t="shared" ca="1" si="0"/>
        <v>45990.766465162036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45990.766465162036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45990.766465162036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45990.766465393521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45990.766465393521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45990.766465393521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45990.766465393521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53"/>
      <c r="E11" s="91"/>
      <c r="F11" s="92"/>
      <c r="G11" s="93">
        <f t="shared" ca="1" si="0"/>
        <v>45990.766465393521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45990.766465393521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45990.766465393521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45990.766465393521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45990.766465393521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45990.766465393521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45990.766465393521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45990.766465393521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45990.766465393521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45990.766465393521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45990.766465393521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45990.766465393521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45990.766465393521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45990.766465393521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45990.766465393521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45990.766465393521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45990.766465393521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45990.766465393521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45990.766465393521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45990.766465393521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45990.766465393521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45990.766465393521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45990.766465393521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45990.766465393521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45990.766465393521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45990.766465393521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45990.766465393521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45990.766465393521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45990.766465393521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45990.766465393521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45990.766465393521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45990.766465393521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45990.766465393521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45990.766465393521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45990.766465393521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45990.766465393521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45990.766465393521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45990.766465393521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45990.766465393521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45990.766465393521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45990.766465393521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45990.766465393521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45990.766465393521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45990.766465393521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45990.766465393521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45990.766465393521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45990.766465393521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45990.766465393521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45990.766465393521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45990.766465393521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45990.766465393521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45990.766465393521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45990.766465393521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45990.766465393521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45990.766465393521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45990.766465393521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45990.766465393521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45990.766465393521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45990.766465393521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45990.766465393521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45990.766465393521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45990.766465393521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45990.766465393521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45990.766465393521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45990.766465393521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45990.766465393521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45990.766465393521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45990.766465393521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45990.766465393521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45990.766465393521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45990.766465393521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45990.766465393521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45990.766465393521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45990.766465393521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45990.766465393521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45990.766465393521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45990.766465393521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45990.766465393521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45990.766465393521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45990.766465393521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45990.766465393521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45990.766465393521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45990.766465393521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45990.766465393521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45990.766465393521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45990.766465393521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45990.766465393521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45990.766465393521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45990.766465393521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45990.766465393521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45990.766465393521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45990.766465393521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45990.766465393521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45990.766465393521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45990.766465393521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45990.766465393521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45990.766465393521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45990.766465393521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45990.766465393521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45990.766465393521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45990.766465393521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45990.766465393521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45990.766465393521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45990.766465393521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45990.766465393521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45990.766465393521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45990.766465393521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45990.766465393521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45990.766465393521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45990.766465393521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45990.766465393521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45990.766465393521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45990.766465393521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45990.766465393521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45990.766465393521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45990.766465393521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45990.766465393521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45990.766465393521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45990.766465393521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45990.766465393521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45990.766465393521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45990.766465393521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45990.766465393521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45990.766465393521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45990.766465393521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45990.766465393521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45990.766465393521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45990.766465393521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45990.766465393521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45990.766465393521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45990.766465393521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45990.766465393521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45990.766465393521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45990.766465393521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45990.766465393521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45990.766465393521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45990.766465393521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45990.766465393521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45990.766465393521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45990.766465393521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45990.766465393521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45990.766465393521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45990.766465393521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45990.766465393521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45990.766465393521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45990.766465393521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45990.766465393521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45990.766465393521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45990.766465393521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45990.766465393521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45990.766465393521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45990.766465393521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45990.766465393521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45990.766465393521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45990.766465393521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45990.766465393521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45990.766465393521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45990.766465393521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45990.766465393521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45990.766465393521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45990.766465393521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45990.766465393521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45990.766465393521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45990.766465393521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38" ca="1" si="3">IFERROR(NOW()-F175,"")</f>
        <v>45990.766465393521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45990.766465393521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45990.766465393521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45990.766465393521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45990.766465393521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45990.766465393521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45990.766465393521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45990.766465393521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45990.766465393521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45990.766465393521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45990.766465393521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45990.766465393521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45990.766465393521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45990.766465393521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45990.766465393521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45990.766465393521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45990.766465393521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45990.766465393521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45990.766465393521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45990.766465393521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45990.766465393521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45990.766465393521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45990.766465393521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45990.766465393521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45990.766465393521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45990.766465393521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45990.766465393521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45990.766465393521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45990.766465393521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45990.766465393521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45990.766465393521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45990.766465393521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45990.766465393521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45990.766465393521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45990.766465393521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45990.766465393521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45990.766465393521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45990.766465393521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45990.766465393521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45990.766465393521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45990.766465393521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45990.766465393521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45990.766465393521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45990.766465393521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45990.766465393521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45990.766465393521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45990.766465393521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45990.766465393521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45990.766465393521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45990.766465393521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45990.766465393521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45990.766465393521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45990.766465393521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45990.766465393521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45990.766465393521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45990.766465393521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45990.766465393521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45990.766465393521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45990.766465393521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45990.766465393521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45990.766465393521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45990.766465393521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45990.766465393521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45990.766465393521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ref="G239:G284" ca="1" si="4">IFERROR(NOW()-F239,"")</f>
        <v>45990.766465393521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45990.766465393521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45990.766465393521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45990.766465393521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45990.766465393521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45990.766465393521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45990.766465393521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45990.766465393521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45990.766465393521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45990.766465393521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45990.766465393521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45990.766465393521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45990.766465393521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45990.766465393521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45990.766465393521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45990.766465393521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45990.766465393521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45990.766465393521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45990.766465393521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45990.766465393521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45990.766465393521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45990.766465393521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45990.766465393521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45990.766465393521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45990.766465393521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45990.766465393521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45990.766465393521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45990.766465393521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45990.766465393521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45990.766465393521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45990.766465393521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45990.766465393521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45990.766465393521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45990.766465393521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45990.766465393521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45990.766465393521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45990.766465393521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45990.766465393521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45990.766465393521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45990.766465393521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45990.766465393521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45990.766465393521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45990.766465393521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45990.766465393521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45990.766465393521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45990.766465393521</v>
      </c>
      <c r="H284" s="92"/>
      <c r="I284" s="110" t="str">
        <f>IFERROR(VLOOKUP(D284,DB!A:F,6,0),"")</f>
        <v/>
      </c>
      <c r="J284" s="110" t="str">
        <f>IFERROR(VLOOKUP(D284,DB!A:G,7,0),"")</f>
        <v/>
      </c>
      <c r="K284" s="94"/>
      <c r="L284" s="88" t="str">
        <f>IFERROR(VLOOKUP(D284,DB!A:I,9,0),"")</f>
        <v/>
      </c>
    </row>
  </sheetData>
  <dataValidations count="2">
    <dataValidation allowBlank="1" showInputMessage="1" showErrorMessage="1" sqref="E1" xr:uid="{A4F81451-56CC-4543-9497-104C4E44EE4B}"/>
    <dataValidation type="list" allowBlank="1" showInputMessage="1" showErrorMessage="1" sqref="E2:E2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98.934405208332464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64.577588078704139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42.105354282408371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9.393166550922615</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0.81455543981428491</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32904</v>
      </c>
      <c r="E7" s="37" t="s">
        <v>39106</v>
      </c>
      <c r="F7" s="38">
        <v>45990.518252314818</v>
      </c>
      <c r="G7" s="138">
        <f ca="1">IFERROR(NOW()-F7,"")</f>
        <v>0.2482128472183831</v>
      </c>
      <c r="H7" s="38">
        <v>45990.335613425923</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45990.766465162036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45990.766465162036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45990.766465162036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45990.766465162036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45990.766465162036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45990.766465162036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45990.766465162036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45990.766465162036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45990.766465162036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45990.766465162036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45990.766465162036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45990.766465162036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45990.766465162036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45990.766465162036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45990.766465162036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45990.766465162036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45990.766465162036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45990.766465162036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45990.766465162036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45990.766465162036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45990.766465162036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45990.766465162036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45990.766465162036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45990.766465162036</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45990.766465162036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45990.766465162036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45990.766465162036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45990.766465162036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45990.766465162036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45990.766465162036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45990.766465162036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45990.766465162036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45990.766465162036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45990.766465162036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45990.766465162036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45990.766465162036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45990.766465162036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45990.766465162036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45990.766465162036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45990.766465162036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45990.766465162036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45990.766465162036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45990.766465162036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45990.766465162036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45990.766465162036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45990.766465162036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45990.766465162036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45990.766465162036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45990.766465162036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45990.766465162036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45990.766465162036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45990.766465162036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45990.766465162036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45990.766465162036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45990.766465162036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45990.766465162036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45990.766465162036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45990.766465162036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45990.766465162036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45990.766465162036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45990.766465162036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45990.766465162036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45990.766465162036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45990.766465162036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45990.766465162036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45990.766465162036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45990.766465162036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45990.766465162036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45990.766465162036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45990.766465162036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45990.766465162036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45990.766465162036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45990.766465162036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45990.766465162036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45990.766465162036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45990.766465162036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45990.766465162036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45990.766465162036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45990.766465162036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45990.766465162036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45990.766465162036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45990.766465162036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45990.766465162036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45990.766465162036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45990.766465162036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45990.766465162036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45990.766465162036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45990.766465162036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45990.766465162036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45990.766465162036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45990.766465162036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45990.766465162036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45990.766465162036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45990.766465162036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45990.766465162036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45990.766465162036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45990.766465162036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45990.766465162036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45990.766465162036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45990.766465162036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45990.766465162036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45990.766465162036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45990.766465162036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45990.766465162036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45990.766465162036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45990.766465162036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45990.766465162036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45990.766465162036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45990.766465162036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45990.766465162036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45990.766465162036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45990.766465162036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45990.766465162036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45990.766465162036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45990.766465162036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45990.766465162036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45990.766465162036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45990.766465162036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45990.766465162036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45990.766465162036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45990.766465162036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45990.766465162036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45990.766465162036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45990.766465162036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45990.766465162036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45990.766465162036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45990.766465162036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45990.766465162036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45990.766465162036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45990.766465162036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45990.766465162036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45990.766465162036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45990.766465162036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45990.766465162036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45990.766465162036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45990.766465162036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45990.766465162036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45990.766465162036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45990.766465162036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45990.766465162036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45990.766465162036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45990.766465162036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45990.766465162036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45990.766465162036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45990.766465162036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45990.766465162036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45990.766465162036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45990.766465162036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45990.766465162036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45990.766465162036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45990.766465162036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45990.766465162036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45990.766465162036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45990.766465162036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45990.766465162036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45990.766465162036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45990.766465162036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45990.766465162036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45990.766465162036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45990.766465162036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45990.766465162036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45990.766465162036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45990.766465162036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45990.766465162036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45990.766465162036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45990.766465162036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45990.766465162036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45990.766465162036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45990.766465162036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45990.766465162036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45990.766465162036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45990.766465162036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45990.766465162036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45990.766465162036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45990.766465162036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45990.766465162036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45990.766465162036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45990.766465162036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45990.766465162036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45990.766465162036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45990.766465162036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45990.766465162036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45990.766465162036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45990.766465162036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45990.766465162036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45990.766465162036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45990.766465162036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45990.766465162036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45990.766465162036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45990.766465162036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45990.766465162036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45990.766465162036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45990.766465162036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45990.766465162036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45990.766465162036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45990.766465162036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45990.766465162036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45990.766465162036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45990.766465162036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45990.766465162036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45990.766465162036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45990.766465162036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45990.766465162036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45990.766465162036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45990.766465162036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45990.766465162036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45990.766465162036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45990.766465162036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45990.766465162036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45990.766465162036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45990.766465162036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45990.766465162036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45990.766465162036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45990.766465162036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45990.766465162036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45990.766465162036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45990.766465162036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45990.766465162036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45990.766465162036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45990.766465162036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45990.766465162036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45990.766465162036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45990.766465162036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45990.766465162036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45990.766465162036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45990.766465162036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45990.766465162036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45990.766465162036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45990.766465162036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45990.766465162036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45990.766465162036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45990.766465162036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45990.766465162036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45990.766465162036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45990.766465162036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45990.766465162036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45990.766465162036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45990.766465162036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45990.766465162036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45990.766465162036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45990.766465162036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45990.766465162036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45990.766465162036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45990.766465162036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45990.766465162036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45990.766465162036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45990.766465162036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45990.766465162036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45990.766465162036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45990.766465162036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45990.766465162036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45990.766465162036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45990.766465162036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45990.766465162036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45990.766465162036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45990.766465162036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45990.766465162036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45990.766465162036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45990.766465162036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45990.766465162036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45990.766465162036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45990.766465162036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45990.766465162036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45990.766465162036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45990.766465162036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45990.766465162036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45990.766465162036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45990.766465162036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45990.766465162036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45990.766465162036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45990.766465162036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45990.766465162036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45990.766465162036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45990.766465162036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45990.766465162036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45990.766465162036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45990.766465162036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45990.766465162036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45990.766465162036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45990.766465162036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45990.766465162036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45990.766465162036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45990.766465162036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45990.766465162036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45990.766465162036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45990.766465162036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45990.766465162036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45990.766465162036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45990.766465162036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45990.766465162036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45990.766465162036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45990.766465162036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45990.766465162036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45990.766465162036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45990.766465162036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45990.766465162036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45990.766465162036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45990.766465162036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45990.766465162036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45990.766465162036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45990.766465162036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45990.766465162036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45990.766465162036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45990.766465162036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45990.766465162036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45990.766465162036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45990.766465162036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45990.766465162036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45990.766465162036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45990.766465162036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45990.766465162036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45990.766465162036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45990.766465162036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45990.766465162036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45990.766465162036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45990.766465162036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45990.766465162036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45990.766465162036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45990.766465162036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45990.766465162036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45990.766465162036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45990.766465162036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45990.766465162036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45990.766465162036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45990.766465162036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45990.766465162036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45990.766465162036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45990.766465162036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45990.766465162036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45990.766465162036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45990.766465162036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45990.766465162036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45990.766465162036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45990.766465162036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45990.766465162036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45990.766465162036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45990.766465162036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45990.766465162036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45990.766465162036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45990.766465162036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45990.766465162036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45990.766465162036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45990.766465162036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45990.766465162036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45990.766465162036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45990.766465162036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45990.766465162036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45990.766465162036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45990.766465162036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45990.766465162036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45990.766465162036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45990.766465162036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45990.766465162036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45990.766465162036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45990.766465162036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45990.766465162036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45990.766465162036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45990.766465162036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45990.766465162036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45990.766465162036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45990.766465162036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45990.766465162036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45990.766465162036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45990.766465162036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45990.766465162036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45990.766465162036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45990.766465162036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45990.766465162036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45990.766465162036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45990.766465162036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45990.766465162036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45990.766465162036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45990.766465162036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45990.766465162036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45990.766465162036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45990.766465162036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45990.766465162036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45990.766465162036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45990.766465162036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45990.766465162036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45990.766465162036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45990.766465162036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45990.766465162036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45990.766465162036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45990.766465162036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45990.766465162036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45990.766465162036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45990.766465162036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45990.766465162036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45990.766465162036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45990.766465162036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45990.766465162036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45990.766465162036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45990.766465162036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45990.766465162036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45990.766465162036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45990.766465162036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45990.766465162036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45990.766465162036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45990.766465162036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45990.766465162036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45990.766465162036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45990.766465162036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45990.766465162036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45990.766465162036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45990.766465162036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45990.766465162036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45990.766465162036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45990.766465162036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45990.766465162036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45990.766465162036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45990.766465162036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45990.766465162036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45990.766465162036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45990.766465162036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45990.766465162036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45990.766465162036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45990.766465162036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45990.766465162036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45990.766465162036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45990.766465162036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45990.766465162036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45990.766465162036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45990.766465162036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45990.766465162036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45990.766465162036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45990.766465162036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45990.766465162036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45990.766465162036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45990.766465162036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45990.766465162036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45990.766465162036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45990.766465162036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45990.766465162036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45990.766465162036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45990.766465162036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45990.766465162036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45990.766465162036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45990.766465162036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45990.766465162036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45990.766465162036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45990.766465162036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45990.766465162036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45990.766465162036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45990.766465162036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45990.766465162036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45990.766465162036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45990.766465162036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45990.766465162036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45990.766465162036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45990.766465162036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45990.766465162036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45990.766465162036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45990.766465162036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45990.766465162036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45990.766465162036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45990.766465162036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45990.766465162036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45990.766465162036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45990.766465162036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45990.766465162036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45990.766465162036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45990.766465162036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45990.766465162036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45990.766465162036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45990.766465162036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45990.766465162036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45990.766465162036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45990.766465162036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45990.766465162036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45990.766465162036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45990.766465162036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45990.766465162036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45990.766465162036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45990.766465162036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45990.766465162036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45990.766465162036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45990.766465162036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45990.766465162036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45990.766465162036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45990.766465162036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45990.766465162036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45990.766465162036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45990.766465162036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45990.766465162036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45990.766465162036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45990.766465162036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45990.766465162036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45990.766465162036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45990.766465162036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45990.766465162036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45990.766465162036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45990.766465162036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45990.766465162036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45990.766465162036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45990.766465162036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45990.766465162036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45990.766465162036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45990.766465162036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45990.766465162036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45990.766465162036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45990.766465162036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45990.766465162036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45990.766465162036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45990.766465162036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45990.766465162036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45990.766465162036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45990.766465162036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45990.766465162036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45990.766465162036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45990.766465162036</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45990.766465162036</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2025-11-29T15:25:18Z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