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13" documentId="13_ncr:1_{F6CB121F-512D-4AA6-A0C1-0FB36C537598}" xr6:coauthVersionLast="47" xr6:coauthVersionMax="47" xr10:uidLastSave="{59B2EE62-C141-4BEC-9445-3C0B0BA8A7B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<sst xmlns="http://schemas.openxmlformats.org/spreadsheetml/2006/main" count="180308" uniqueCount="39135">
  <si>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</si>
  <si>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</si>
  <si>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</si>
  <si>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</si>
  <si>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</si>
  <si>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</si>
  <si>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</si>
  <si>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</si>
  <si>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</si>
  <si>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</si>
  <si>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</si>
  <si>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</si>
  <si>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</si>
  <si>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</si>
  <si>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</si>
  <si>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</si>
  <si>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</si>
  <si>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</si>
  <si>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</si>
  <si>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</si>
  <si>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</si>
  <si>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</si>
  <si>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</si>
  <si>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</si>
  <si>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</si>
  <si>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</si>
  <si>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</si>
  <si>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</si>
  <si>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</si>
  <si>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</si>
  <si>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</si>
  <si>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</si>
  <si>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</si>
  <si>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</si>
  <si>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</si>
  <si>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</si>
  <si>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</si>
  <si>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</si>
  <si>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</si>
  <si>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</si>
  <si>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</si>
  <si>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</si>
  <si>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</si>
  <si>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</si>
  <si>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</si>
  <si>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</si>
  <si>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</si>
  <si>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</si>
  <si>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</si>
  <si>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</si>
  <si>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</si>
  <si>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</si>
  <si>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</si>
  <si>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</si>
  <si>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</si>
  <si>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</si>
  <si>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</si>
  <si>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</si>
  <si>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</si>
  <si>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</si>
  <si>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</si>
  <si>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</si>
  <si>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</si>
  <si>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</si>
  <si>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</si>
  <si>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</si>
  <si>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</si>
  <si>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</si>
  <si>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</si>
  <si>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</si>
  <si>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</si>
  <si>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</si>
  <si>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</si>
  <si>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</si>
  <si>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</si>
  <si>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</si>
  <si>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</si>
  <si>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</si>
  <si>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</si>
  <si>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</si>
  <si>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</si>
  <si>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</si>
  <si>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</si>
  <si>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</si>
  <si>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</si>
  <si>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</si>
  <si>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</si>
  <si>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</si>
  <si>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</si>
  <si>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</si>
  <si>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</si>
  <si>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</si>
  <si>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</si>
  <si>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</si>
  <si>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</si>
  <si>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</si>
  <si>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</si>
  <si>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</si>
  <si>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</si>
  <si>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</si>
  <si>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</si>
  <si>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</si>
  <si>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</si>
  <si>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</si>
  <si>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</si>
  <si>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</si>
  <si>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</si>
  <si>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</si>
  <si>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</si>
  <si>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</si>
  <si>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</si>
  <si>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</si>
  <si>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</si>
  <si>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</si>
  <si>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</si>
  <si>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</si>
  <si>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</si>
  <si>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</si>
  <si>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</si>
  <si>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</si>
  <si>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</si>
  <si>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</si>
  <si>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</si>
  <si>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</si>
  <si>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</si>
  <si>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</si>
  <si>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</si>
  <si>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</si>
  <si>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</si>
  <si>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</si>
  <si>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</si>
  <si>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</si>
  <si>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</si>
  <si>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</si>
  <si>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</si>
  <si>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</si>
  <si>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</si>
  <si>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</si>
  <si>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</si>
  <si>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</si>
  <si>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</si>
  <si>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</si>
  <si>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</si>
  <si>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</si>
  <si>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</si>
  <si>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</si>
  <si>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</si>
  <si>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</si>
  <si>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</si>
  <si>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</si>
  <si>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</si>
  <si>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</si>
  <si>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</si>
  <si>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</si>
  <si>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</si>
  <si>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</si>
  <si>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</si>
  <si>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</si>
  <si>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</si>
  <si>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</si>
  <si>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</si>
  <si>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</si>
  <si>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</si>
  <si>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</si>
  <si>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</si>
  <si>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</si>
  <si>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</si>
  <si>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</si>
  <si>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</si>
  <si>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</si>
  <si>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</si>
  <si>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</si>
  <si>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</si>
  <si>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</si>
  <si>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</si>
  <si>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</si>
  <si>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</si>
  <si>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</si>
  <si>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</si>
  <si>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</si>
  <si>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</si>
  <si>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</si>
  <si>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</si>
  <si>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</si>
  <si>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</si>
  <si>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</si>
  <si>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</si>
  <si>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</si>
  <si>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</si>
  <si>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</si>
  <si>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</si>
  <si>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</si>
  <si>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</si>
  <si>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</si>
  <si>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</si>
  <si>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</si>
  <si>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</si>
  <si>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</si>
  <si>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</si>
  <si>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</si>
  <si>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</si>
  <si>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</si>
  <si>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</si>
  <si>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</si>
  <si>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</si>
  <si>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</si>
  <si>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</si>
  <si>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</si>
  <si>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</si>
  <si>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</si>
  <si>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</si>
  <si>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</si>
  <si>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</si>
  <si>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</si>
  <si>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</si>
  <si>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</si>
  <si>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</si>
  <si>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</si>
  <si>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</si>
  <si>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</si>
  <si>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</si>
  <si>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</si>
  <si>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</si>
  <si>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</si>
  <si>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</si>
  <si>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</si>
  <si>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</si>
  <si>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</si>
  <si>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</si>
  <si>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</si>
  <si>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</si>
  <si>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</si>
  <si>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</si>
  <si>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</si>
  <si>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</si>
  <si>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</si>
  <si>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</si>
  <si>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</si>
  <si>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</si>
  <si>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</si>
  <si>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</si>
  <si>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</si>
  <si>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</si>
  <si>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</si>
  <si>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</si>
  <si>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</si>
  <si>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</si>
  <si>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</si>
  <si>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</si>
  <si>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</si>
  <si>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</si>
  <si>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</si>
  <si>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</si>
  <si>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</si>
  <si>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</si>
  <si>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</si>
  <si>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</si>
  <si>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</si>
  <si>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</si>
  <si>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</si>
  <si>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</si>
  <si>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</si>
  <si>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</si>
  <si>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</si>
  <si>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</si>
  <si>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</si>
  <si>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</si>
  <si>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</si>
  <si>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</si>
  <si>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</si>
  <si>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</si>
  <si>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</si>
  <si>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</si>
  <si>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</si>
  <si>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</si>
  <si>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</si>
  <si>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</si>
  <si>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</si>
  <si>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</si>
  <si>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</si>
  <si>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</si>
  <si>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</si>
  <si>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</si>
  <si>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</si>
  <si>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</si>
  <si>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</si>
  <si>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</si>
  <si>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</si>
  <si>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</si>
  <si>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</si>
  <si>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</si>
  <si>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</si>
  <si>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</si>
  <si>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</si>
  <si>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</si>
  <si>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</si>
  <si>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</si>
  <si>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</si>
  <si>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</si>
  <si>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</si>
  <si>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</si>
  <si>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</si>
  <si>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</si>
  <si>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</si>
  <si>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</si>
  <si>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</si>
  <si>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</si>
  <si>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</si>
  <si>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</si>
  <si>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</si>
  <si>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</si>
  <si>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</si>
  <si>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</si>
  <si>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</si>
  <si>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</si>
  <si>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</si>
  <si>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</si>
  <si>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</si>
  <si>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</si>
  <si>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</si>
  <si>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</si>
  <si>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</si>
  <si>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</si>
  <si>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</si>
  <si>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</si>
  <si>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</si>
  <si>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</si>
  <si>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</si>
  <si>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</si>
  <si>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</si>
  <si>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</si>
  <si>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</si>
  <si>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</si>
  <si>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</si>
  <si>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</si>
  <si>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</si>
  <si>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</si>
  <si>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</si>
  <si>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</si>
  <si>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</si>
  <si>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</si>
  <si>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</si>
  <si>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</si>
  <si>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</si>
  <si>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</si>
  <si>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</si>
  <si>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</si>
  <si>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</si>
  <si>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</si>
  <si>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</si>
  <si>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</si>
  <si>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</si>
  <si>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</si>
  <si>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</si>
  <si>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</si>
  <si>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</si>
  <si>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</si>
  <si>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</si>
  <si>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</si>
  <si>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</si>
  <si>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</si>
  <si>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</si>
  <si>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</si>
  <si>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</si>
  <si>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</si>
  <si>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</si>
  <si>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</si>
  <si>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</si>
  <si>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</si>
  <si>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</si>
  <si>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</si>
  <si>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</si>
  <si>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</si>
  <si>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</si>
  <si>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</si>
  <si>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</si>
  <si>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</si>
  <si>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</si>
  <si>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</si>
  <si>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</si>
  <si>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</si>
  <si>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</si>
  <si>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</si>
  <si>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</si>
  <si>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</si>
  <si>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</si>
  <si>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</si>
  <si>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</si>
  <si>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</si>
  <si>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</si>
  <si>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</si>
  <si>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</si>
  <si>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</si>
  <si>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</si>
  <si>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</si>
  <si>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</si>
  <si>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</si>
  <si>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</si>
  <si>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</si>
  <si>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</si>
  <si>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</si>
  <si>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</si>
  <si>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</si>
  <si>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</si>
  <si>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</si>
  <si>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</si>
  <si>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</si>
  <si>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</si>
  <si>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</si>
  <si>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</si>
  <si>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</si>
  <si>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</si>
  <si>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</si>
  <si>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</si>
  <si>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</si>
  <si>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</si>
  <si>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</si>
  <si>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</si>
  <si>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</si>
  <si>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</si>
  <si>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</si>
  <si>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</si>
  <si>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</si>
  <si>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</si>
  <si>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</si>
  <si>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</si>
  <si>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</si>
  <si>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</si>
  <si>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</si>
  <si>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</si>
  <si>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</si>
  <si>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</si>
  <si>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</si>
  <si>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</si>
  <si>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</si>
  <si>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</si>
  <si>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</si>
  <si>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</si>
  <si>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</si>
  <si>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</si>
  <si>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</si>
  <si>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</si>
  <si>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</si>
  <si>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</si>
  <si>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</si>
  <si>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</si>
  <si>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</si>
  <si>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</si>
  <si>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</si>
  <si>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</si>
  <si>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</si>
  <si>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</si>
  <si>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</si>
  <si>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</si>
  <si>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</si>
  <si>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</si>
  <si>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</si>
  <si>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</si>
  <si>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</si>
  <si>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</si>
  <si>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</si>
  <si>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</si>
  <si>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</si>
  <si>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</si>
  <si>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</si>
  <si>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</si>
  <si>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</si>
  <si>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</si>
  <si>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</si>
  <si>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</si>
  <si>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</si>
  <si>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</si>
  <si>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</si>
  <si>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</si>
  <si>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</si>
  <si>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</si>
  <si>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</si>
  <si>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</si>
  <si>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</si>
  <si>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</si>
  <si>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</si>
  <si>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</si>
  <si>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</si>
  <si>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</si>
  <si>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</si>
  <si>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</si>
  <si>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</si>
  <si>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</si>
  <si>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</si>
  <si>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</si>
  <si>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</si>
  <si>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</si>
  <si>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</si>
  <si>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</si>
  <si>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</si>
  <si>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</si>
  <si>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</si>
  <si>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</si>
  <si>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</si>
  <si>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</si>
  <si>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</si>
  <si>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</si>
  <si>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</si>
  <si>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</si>
  <si>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</si>
  <si>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</si>
  <si>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</si>
  <si>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</si>
  <si>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</si>
  <si>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</si>
  <si>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</si>
  <si>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</si>
  <si>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</si>
  <si>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</si>
  <si>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</si>
  <si>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</si>
  <si>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</si>
  <si>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</si>
  <si>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</si>
  <si>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</si>
  <si>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</si>
  <si>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</si>
  <si>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</si>
  <si>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</si>
  <si>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</si>
  <si>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</si>
  <si>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</si>
  <si>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</si>
  <si>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</si>
  <si>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</si>
  <si>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</si>
  <si>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</si>
  <si>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</si>
  <si>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</si>
  <si>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</si>
  <si>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</si>
  <si>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</si>
  <si>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</si>
  <si>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</si>
  <si>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</si>
  <si>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</si>
  <si>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</si>
  <si>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</si>
  <si>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</si>
  <si>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</si>
  <si>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</si>
  <si>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</si>
  <si>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</si>
  <si>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</si>
  <si>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</si>
  <si>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</si>
  <si>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</si>
  <si>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</si>
  <si>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</si>
  <si>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</si>
  <si>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</si>
  <si>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</si>
  <si>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</si>
  <si>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</si>
  <si>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</si>
  <si>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</si>
  <si>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</si>
  <si>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</si>
  <si>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</si>
  <si>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</si>
  <si>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</si>
  <si>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</si>
  <si>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</si>
  <si>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</si>
  <si>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</si>
  <si>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</si>
  <si>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</si>
  <si>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</si>
  <si>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</si>
  <si>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</si>
  <si>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</si>
  <si>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</si>
  <si>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</si>
  <si>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</si>
  <si>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</si>
  <si>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</si>
  <si>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</si>
  <si>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</si>
  <si>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</si>
  <si>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</si>
  <si>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</si>
  <si>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</si>
  <si>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</si>
  <si>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</si>
  <si>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</si>
  <si>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</si>
  <si>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</si>
  <si>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</si>
  <si>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</si>
  <si>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</si>
  <si>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</si>
  <si>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</si>
  <si>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</si>
  <si>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</si>
  <si>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</si>
  <si>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</si>
  <si>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</si>
  <si>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</si>
  <si>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</si>
  <si>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</si>
  <si>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</si>
  <si>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</si>
  <si>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</si>
  <si>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</si>
  <si>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</si>
  <si>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</si>
  <si>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</si>
  <si>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</si>
  <si>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</si>
  <si>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</si>
  <si>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</si>
  <si>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</si>
  <si>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</si>
  <si>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</si>
  <si>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</si>
  <si>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</si>
  <si>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</si>
  <si>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</si>
  <si>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</si>
  <si>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</si>
  <si>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</si>
  <si>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</si>
  <si>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</si>
  <si>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</si>
  <si>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</si>
  <si>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</si>
  <si>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</si>
  <si>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</si>
  <si>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</si>
  <si>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</si>
  <si>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</si>
  <si>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</si>
  <si>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</si>
  <si>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</si>
  <si>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</si>
  <si>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</si>
  <si>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</si>
  <si>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</si>
  <si>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</si>
  <si>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</si>
  <si>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</si>
  <si>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</si>
  <si>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</si>
  <si>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</si>
  <si>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</si>
  <si>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</si>
  <si>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</si>
  <si>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</si>
  <si>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</si>
  <si>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</si>
  <si>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</si>
  <si>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</si>
  <si>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</si>
  <si>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</si>
  <si>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</si>
  <si>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</si>
  <si>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</si>
  <si>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</si>
  <si>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</si>
  <si>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</si>
  <si>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</si>
  <si>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</si>
  <si>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</si>
  <si>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</si>
  <si>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</si>
  <si>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</si>
  <si>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</si>
  <si>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</si>
  <si>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</si>
  <si>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</si>
  <si>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</si>
  <si>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</si>
  <si>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</si>
  <si>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</si>
  <si>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</si>
  <si>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</si>
  <si>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</si>
  <si>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</si>
  <si>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</si>
  <si>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</si>
  <si>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</si>
  <si>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</si>
  <si>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</si>
  <si>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</si>
  <si>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</si>
  <si>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</si>
  <si>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</si>
  <si>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</si>
  <si>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</si>
  <si>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</si>
  <si>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</si>
  <si>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</si>
  <si>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</si>
  <si>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</si>
  <si>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</si>
  <si>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</si>
  <si>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</si>
  <si>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</si>
  <si>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</si>
  <si>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</si>
  <si>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</si>
  <si>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</si>
  <si>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</si>
  <si>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</si>
  <si>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</si>
  <si>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</si>
  <si>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</si>
  <si>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</si>
  <si>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</si>
  <si>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</si>
  <si>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</si>
  <si>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</si>
  <si>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</si>
  <si>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</si>
  <si>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</si>
  <si>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</si>
  <si>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</si>
  <si>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</si>
  <si>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</si>
  <si>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</si>
  <si>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</si>
  <si>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</si>
  <si>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</si>
  <si>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</si>
  <si>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</si>
  <si>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</si>
  <si>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</si>
  <si>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</si>
  <si>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</si>
  <si>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</si>
  <si>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</si>
  <si>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</si>
  <si>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</si>
  <si>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</si>
  <si>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</si>
  <si>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</si>
  <si>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</si>
  <si>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</si>
  <si>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</si>
  <si>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</si>
  <si>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</si>
  <si>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</si>
  <si>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</si>
  <si>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</si>
  <si>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</si>
  <si>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</si>
  <si>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</si>
  <si>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</si>
  <si>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</si>
  <si>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</si>
  <si>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</si>
  <si>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</si>
  <si>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</si>
  <si>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</si>
  <si>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</si>
  <si>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</si>
  <si>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</si>
  <si>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</si>
  <si>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</si>
  <si>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</si>
  <si>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</si>
  <si>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</si>
  <si>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</si>
  <si>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</si>
  <si>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</si>
  <si>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</si>
  <si>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</si>
  <si>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</si>
  <si>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</si>
  <si>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</si>
  <si>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</si>
  <si>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</si>
  <si>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</si>
  <si>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</si>
  <si>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</si>
  <si>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</si>
  <si>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</si>
  <si>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</si>
  <si>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</si>
  <si>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</si>
  <si>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</si>
  <si>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</si>
  <si>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</si>
  <si>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</si>
  <si>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</si>
  <si>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</si>
  <si>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</si>
  <si>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</si>
  <si>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</si>
  <si>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</si>
  <si>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</si>
  <si>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</si>
  <si>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</si>
  <si>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</si>
  <si>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</si>
  <si>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</si>
  <si>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</si>
  <si>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</si>
  <si>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</si>
  <si>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</si>
  <si>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</si>
  <si>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</si>
  <si>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</si>
  <si>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</si>
  <si>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</si>
  <si>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</si>
  <si>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</si>
  <si>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</si>
  <si>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</si>
  <si>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</si>
  <si>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</si>
  <si>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</si>
  <si>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</si>
  <si>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</si>
  <si>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</si>
  <si>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</si>
  <si>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</si>
  <si>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</si>
  <si>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</si>
  <si>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</si>
  <si>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</si>
  <si>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</si>
  <si>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</si>
  <si>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</si>
  <si>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</si>
  <si>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</si>
  <si>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</si>
  <si>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</si>
  <si>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</si>
  <si>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</si>
  <si>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</si>
  <si>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</si>
  <si>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</si>
  <si>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</si>
  <si>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</si>
  <si>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</si>
  <si>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</si>
  <si>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</si>
  <si>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</si>
  <si>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</si>
  <si>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</si>
  <si>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</si>
  <si>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</si>
  <si>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</si>
  <si>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</si>
  <si>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</si>
  <si>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</si>
  <si>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</si>
  <si>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</si>
  <si>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</si>
  <si>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</si>
  <si>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</si>
  <si>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</si>
  <si>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</si>
  <si>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</si>
  <si>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</si>
  <si>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</si>
  <si>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</si>
  <si>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</si>
  <si>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</si>
  <si>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</si>
  <si>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</si>
  <si>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</si>
  <si>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</si>
  <si>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</si>
  <si>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</si>
  <si>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</si>
  <si>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</si>
  <si>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</si>
  <si>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</si>
  <si>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</si>
  <si>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</si>
  <si>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</si>
  <si>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</si>
  <si>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</si>
  <si>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</si>
  <si>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</si>
  <si>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</si>
  <si>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</si>
  <si>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</si>
  <si>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</si>
  <si>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</si>
  <si>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</si>
  <si>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</si>
  <si>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</si>
  <si>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</si>
  <si>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</si>
  <si>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</si>
  <si>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</si>
  <si>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</si>
  <si>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</si>
  <si>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</si>
  <si>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</si>
  <si>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</si>
  <si>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</si>
  <si>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</si>
  <si>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</si>
  <si>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</si>
  <si>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</si>
  <si>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</si>
  <si>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</si>
  <si>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</si>
  <si>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</si>
  <si>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</si>
  <si>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</si>
  <si>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</si>
  <si>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</si>
  <si>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</si>
  <si>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</si>
  <si>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</si>
  <si>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</si>
  <si>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</si>
  <si>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</si>
  <si>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</si>
  <si>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</si>
  <si>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</si>
  <si>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</si>
  <si>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</si>
  <si>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</si>
  <si>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</si>
  <si>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</si>
  <si>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</si>
  <si>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</si>
  <si>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</si>
  <si>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</si>
  <si>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</si>
  <si>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</si>
  <si>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</si>
  <si>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</si>
  <si>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</si>
  <si>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</si>
  <si>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</si>
  <si>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</si>
  <si>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</si>
  <si>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</si>
  <si>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</si>
  <si>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</si>
  <si>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</si>
  <si>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</si>
  <si>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</si>
  <si>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</si>
  <si>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</si>
  <si>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</si>
  <si>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</si>
  <si>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</si>
  <si>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</si>
  <si>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</si>
  <si>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</si>
  <si>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</si>
  <si>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</si>
  <si>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</si>
  <si>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</si>
  <si>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</si>
  <si>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</si>
  <si>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</si>
  <si>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</si>
  <si>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</si>
  <si>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</si>
  <si>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</si>
  <si>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</si>
  <si>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</si>
  <si>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</si>
  <si>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</si>
  <si>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</si>
  <si>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</si>
  <si>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</si>
  <si>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</si>
  <si>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</si>
  <si>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</si>
  <si>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</si>
  <si>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</si>
  <si>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</si>
  <si>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</si>
  <si>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</si>
  <si>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</si>
  <si>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</si>
  <si>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</si>
  <si>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</si>
  <si>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</si>
  <si>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</si>
  <si>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</si>
  <si>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</si>
  <si>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</si>
  <si>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</si>
  <si>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</si>
  <si>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</si>
  <si>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</si>
  <si>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</si>
  <si>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</si>
  <si>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</si>
  <si>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</si>
  <si>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</si>
  <si>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</si>
  <si>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</si>
  <si>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</si>
  <si>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</si>
  <si>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</si>
  <si>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</si>
  <si>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</si>
  <si>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</si>
  <si>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</si>
  <si>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</si>
  <si>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</si>
  <si>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</si>
  <si>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</si>
  <si>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</si>
  <si>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</si>
  <si>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</si>
  <si>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</si>
  <si>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</si>
  <si>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</si>
  <si>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</si>
  <si>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</si>
  <si>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</si>
  <si>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</si>
  <si>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</si>
  <si>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</si>
  <si>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</si>
  <si>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</si>
  <si>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</si>
  <si>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</si>
  <si>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</si>
  <si>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</si>
  <si>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</si>
  <si>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</si>
  <si>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</si>
  <si>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</si>
  <si>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</si>
  <si>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</si>
  <si>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</si>
  <si>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</si>
  <si>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</si>
  <si>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</si>
  <si>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</si>
  <si>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</si>
  <si>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</si>
  <si>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</si>
  <si>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</si>
  <si>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</si>
  <si>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</si>
  <si>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</si>
  <si>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</si>
  <si>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</si>
  <si>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</si>
  <si>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</si>
  <si>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</si>
  <si>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</si>
  <si>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</si>
  <si>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</si>
  <si>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</si>
  <si>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</si>
  <si>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</si>
  <si>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</si>
  <si>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</si>
  <si>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</si>
  <si>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</si>
  <si>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</si>
  <si>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</si>
  <si>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</si>
  <si>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</si>
  <si>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</si>
  <si>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</si>
  <si>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</si>
  <si>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</si>
  <si>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</si>
  <si>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</si>
  <si>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</si>
  <si>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</si>
  <si>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</si>
  <si>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</si>
  <si>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</si>
  <si>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</si>
  <si>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</si>
  <si>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</si>
  <si>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</si>
  <si>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</si>
  <si>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</si>
  <si>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</si>
  <si>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</si>
  <si>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</si>
  <si>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</si>
  <si>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</si>
  <si>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</si>
  <si>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</si>
  <si>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</si>
  <si>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</si>
  <si>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</si>
  <si>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</si>
  <si>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</si>
  <si>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</si>
  <si>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</si>
  <si>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</si>
  <si>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</si>
  <si>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</si>
  <si>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</si>
  <si>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</si>
  <si>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</si>
  <si>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</si>
  <si>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</si>
  <si>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</si>
  <si>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</si>
  <si>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</si>
  <si>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</si>
  <si>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</si>
  <si>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</si>
  <si>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</si>
  <si>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</si>
  <si>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</si>
  <si>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</si>
  <si>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</si>
  <si>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</si>
  <si>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</si>
  <si>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</si>
  <si>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</si>
  <si>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</si>
  <si>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</si>
  <si>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</si>
  <si>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</si>
  <si>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</si>
  <si>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</si>
  <si>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</si>
  <si>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</si>
  <si>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</si>
  <si>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</si>
  <si>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</si>
  <si>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</si>
  <si>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</si>
  <si>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</si>
  <si>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</si>
  <si>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</si>
  <si>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</si>
  <si>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</si>
  <si>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</si>
  <si>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</si>
  <si>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</si>
  <si>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</si>
  <si>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</si>
  <si>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</si>
  <si>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</si>
  <si>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</si>
  <si>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</si>
  <si>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</si>
  <si>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</si>
  <si>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</si>
  <si>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</si>
  <si>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</si>
  <si>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</si>
  <si>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</si>
  <si>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</si>
  <si>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</si>
  <si>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</si>
  <si>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</si>
  <si>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</si>
  <si>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</si>
  <si>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</si>
  <si>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</si>
  <si>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</si>
  <si>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</si>
  <si>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</si>
  <si>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</si>
  <si>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</si>
  <si>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</si>
  <si>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</si>
  <si>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</si>
  <si>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</si>
  <si>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</si>
  <si>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</si>
  <si>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</si>
  <si>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</si>
  <si>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</si>
  <si>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</si>
  <si>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</si>
  <si>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</si>
  <si>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</si>
  <si>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</si>
  <si>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</si>
  <si>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</si>
  <si>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</si>
  <si>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</si>
  <si>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</si>
  <si>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</si>
  <si>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</si>
  <si>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</si>
  <si>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</si>
  <si>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</si>
  <si>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</si>
  <si>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</si>
  <si>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</si>
  <si>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</si>
  <si>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</si>
  <si>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</si>
  <si>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</si>
  <si>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</si>
  <si>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</si>
  <si>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</si>
  <si>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</si>
  <si>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</si>
  <si>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</si>
  <si>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</si>
  <si>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</si>
  <si>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</si>
  <si>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</si>
  <si>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</si>
  <si>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</si>
  <si>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</si>
  <si>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</si>
  <si>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</si>
  <si>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</si>
  <si>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</si>
  <si>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</si>
  <si>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</si>
  <si>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</si>
  <si>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</si>
  <si>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</si>
  <si>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</si>
  <si>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</si>
  <si>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</si>
  <si>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</si>
  <si>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</si>
  <si>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</si>
  <si>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</si>
  <si>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</si>
  <si>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</si>
  <si>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</si>
  <si>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</si>
  <si>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</si>
  <si>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</si>
  <si>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</si>
  <si>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</si>
  <si>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</si>
  <si>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</si>
  <si>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</si>
  <si>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</si>
  <si>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</si>
  <si>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</si>
  <si>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</si>
  <si>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</si>
  <si>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</si>
  <si>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</si>
  <si>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</si>
  <si>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</si>
  <si>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</si>
  <si>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</si>
  <si>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</si>
  <si>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</si>
  <si>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</si>
  <si>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</si>
  <si>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</si>
  <si>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</si>
  <si>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</si>
  <si>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</si>
  <si>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</si>
  <si>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</si>
  <si>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</si>
  <si>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</si>
  <si>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</si>
  <si>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</si>
  <si>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</si>
  <si>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</si>
  <si>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</si>
  <si>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</si>
  <si>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</si>
  <si>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</si>
  <si>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</si>
  <si>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</si>
  <si>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</si>
  <si>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</si>
  <si>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</si>
  <si>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</si>
  <si>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</si>
  <si>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</si>
  <si>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</si>
  <si>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</si>
  <si>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</si>
  <si>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</si>
  <si>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</si>
  <si>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</si>
  <si>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</si>
  <si>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</si>
  <si>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</si>
  <si>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</si>
  <si>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</si>
  <si>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</si>
  <si>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</si>
  <si>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</si>
  <si>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</si>
  <si>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</si>
  <si>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</si>
  <si>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</si>
  <si>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</si>
  <si>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</si>
  <si>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</si>
  <si>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</si>
  <si>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</si>
  <si>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</si>
  <si>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</si>
  <si>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</si>
  <si>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</si>
  <si>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</si>
  <si>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</si>
  <si>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</si>
  <si>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</si>
  <si>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</si>
  <si>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</si>
  <si>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</si>
  <si>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</si>
  <si>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</si>
  <si>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</si>
  <si>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</si>
  <si>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</si>
  <si>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</si>
  <si>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</si>
  <si>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</si>
  <si>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</si>
  <si>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</si>
  <si>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</si>
  <si>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</si>
  <si>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</si>
  <si>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</si>
  <si>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</si>
  <si>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</si>
  <si>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</si>
  <si>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</si>
  <si>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</si>
  <si>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</si>
  <si>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</si>
  <si>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</si>
  <si>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</si>
  <si>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</si>
  <si>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</si>
  <si>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</si>
  <si>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</si>
  <si>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</si>
  <si>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</si>
  <si>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</si>
  <si>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</si>
  <si>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</si>
  <si>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</si>
  <si>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</si>
  <si>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</si>
  <si>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</si>
  <si>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</si>
  <si>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</si>
  <si>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</si>
  <si>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</si>
  <si>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</si>
  <si>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</si>
  <si>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</si>
  <si>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</si>
  <si>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</si>
  <si>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</si>
  <si>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</si>
  <si>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</si>
  <si>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</si>
  <si>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</si>
  <si>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</si>
  <si>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</si>
  <si>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</si>
  <si>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</si>
  <si>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</si>
  <si>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</si>
  <si>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</si>
  <si>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</si>
  <si>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</si>
  <si>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</si>
  <si>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</si>
  <si>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</si>
  <si>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</si>
  <si>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</si>
  <si>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</si>
  <si>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</si>
  <si>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</si>
  <si>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</si>
  <si>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</si>
  <si>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</si>
  <si>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</si>
  <si>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</si>
  <si>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</si>
  <si>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</si>
  <si>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</si>
  <si>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</si>
  <si>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</si>
  <si>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</si>
  <si>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</si>
  <si>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</si>
  <si>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</si>
  <si>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</si>
  <si>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</si>
  <si>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</si>
  <si>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</si>
  <si>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</si>
  <si>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</si>
  <si>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</si>
  <si>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</si>
  <si>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</si>
  <si>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</si>
  <si>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</si>
  <si>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</si>
  <si>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</si>
  <si>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</si>
  <si>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</si>
  <si>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</si>
  <si>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</si>
  <si>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</si>
  <si>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</si>
  <si>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</si>
  <si>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</si>
  <si>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</si>
  <si>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</si>
  <si>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</si>
  <si>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</si>
  <si>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</si>
  <si>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</si>
  <si>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</si>
  <si>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</si>
  <si>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</si>
  <si>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</si>
  <si>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</si>
  <si>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</si>
  <si>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</si>
  <si>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</si>
  <si>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</si>
  <si>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</si>
  <si>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</si>
  <si>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</si>
  <si>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</si>
  <si>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</si>
  <si>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</si>
  <si>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</si>
  <si>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</si>
  <si>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</si>
  <si>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</si>
  <si>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</si>
  <si>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</si>
  <si>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</si>
  <si>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</si>
  <si>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</si>
  <si>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</si>
  <si>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</si>
  <si>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</si>
  <si>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</si>
  <si>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</si>
  <si>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</si>
  <si>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</si>
  <si>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</si>
  <si>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</si>
  <si>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</si>
  <si>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</si>
  <si>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</si>
  <si>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</si>
  <si>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</si>
  <si>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</si>
  <si>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</si>
  <si>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</si>
  <si>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</si>
  <si>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</si>
  <si>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</si>
  <si>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</si>
  <si>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</si>
  <si>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</si>
  <si>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</si>
  <si>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</si>
  <si>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</si>
  <si>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</si>
  <si>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</si>
  <si>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</si>
  <si>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</si>
  <si>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</si>
  <si>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</si>
  <si>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</si>
  <si>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</si>
  <si>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</si>
  <si>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</si>
  <si>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</si>
  <si>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</si>
  <si>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</si>
  <si>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</si>
  <si>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</si>
  <si>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</si>
  <si>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</si>
  <si>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</si>
  <si>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</si>
  <si>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</si>
  <si>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</si>
  <si>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</si>
  <si>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</si>
  <si>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</si>
  <si>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</si>
  <si>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</si>
  <si>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</si>
  <si>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</si>
  <si>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</si>
  <si>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</si>
  <si>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</si>
  <si>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</si>
  <si>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</si>
  <si>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</si>
  <si>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</si>
  <si>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</si>
  <si>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</si>
  <si>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</si>
  <si>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</si>
  <si>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</si>
  <si>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</si>
  <si>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</si>
  <si>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</si>
  <si>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</si>
  <si>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</si>
  <si>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</si>
  <si>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</si>
  <si>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</si>
  <si>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</si>
  <si>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</si>
  <si>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</si>
  <si>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</si>
  <si>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</si>
  <si>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</si>
  <si>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</si>
  <si>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</si>
  <si>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</si>
  <si>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</si>
  <si>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</si>
  <si>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</si>
  <si>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</si>
  <si>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</si>
  <si>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</si>
  <si>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</si>
  <si>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</si>
  <si>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</si>
  <si>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</si>
  <si>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</si>
  <si>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</si>
  <si>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</si>
  <si>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</si>
  <si>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</si>
  <si>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</si>
  <si>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</si>
  <si>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</si>
  <si>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</si>
  <si>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</si>
  <si>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</si>
  <si>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</si>
  <si>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</si>
  <si>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</si>
  <si>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</si>
  <si>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</si>
  <si>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</si>
  <si>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</si>
  <si>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</si>
  <si>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</si>
  <si>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</si>
  <si>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</si>
  <si>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</si>
  <si>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</si>
  <si>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</si>
  <si>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</si>
  <si>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</si>
  <si>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</si>
  <si>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</si>
  <si>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</si>
  <si>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</si>
  <si>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</si>
  <si>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</si>
  <si>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</si>
  <si>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</si>
  <si>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</si>
  <si>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</si>
  <si>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</si>
  <si>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</si>
  <si>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</si>
  <si>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</si>
  <si>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</si>
  <si>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</si>
  <si>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</si>
  <si>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</si>
  <si>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</si>
  <si>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</si>
  <si>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</si>
  <si>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</si>
  <si>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</si>
  <si>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</si>
  <si>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</si>
  <si>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</si>
  <si>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</si>
  <si>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</si>
  <si>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</si>
  <si>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</si>
  <si>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</si>
  <si>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</si>
  <si>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</si>
  <si>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</si>
  <si>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</si>
  <si>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</si>
  <si>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</si>
  <si>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</si>
  <si>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</si>
  <si>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</si>
  <si>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</si>
  <si>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</si>
  <si>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</si>
  <si>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</si>
  <si>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</si>
  <si>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</si>
  <si>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</si>
  <si>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</si>
  <si>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</si>
  <si>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</si>
  <si>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</si>
  <si>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</si>
  <si>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</si>
  <si>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</si>
  <si>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</si>
  <si>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</si>
  <si>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</si>
  <si>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</si>
  <si>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</si>
  <si>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</si>
  <si>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</si>
  <si>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</si>
  <si>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</si>
  <si>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</si>
  <si>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</si>
  <si>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</si>
  <si>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</si>
  <si>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</si>
  <si>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</si>
  <si>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</si>
  <si>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</si>
  <si>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</si>
  <si>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</si>
  <si>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</si>
  <si>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</si>
  <si>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</si>
  <si>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</si>
  <si>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</si>
  <si>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</si>
  <si>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</si>
  <si>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</si>
  <si>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</si>
  <si>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</si>
  <si>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</si>
  <si>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</si>
  <si>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</si>
  <si>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</si>
  <si>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</si>
  <si>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</si>
  <si>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</si>
  <si>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</si>
  <si>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</si>
  <si>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</si>
  <si>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</si>
  <si>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</si>
  <si>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</si>
  <si>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</si>
  <si>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</si>
  <si>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</si>
  <si>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</si>
  <si>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</si>
  <si>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</si>
  <si>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</si>
  <si>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</si>
  <si>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</si>
  <si>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</si>
  <si>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</si>
  <si>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</si>
  <si>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</si>
  <si>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</si>
  <si>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</si>
  <si>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</si>
  <si>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</si>
  <si>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</si>
  <si>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</si>
  <si>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</si>
  <si>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</si>
  <si>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</si>
  <si>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</si>
  <si>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</si>
  <si>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</si>
  <si>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</si>
  <si>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</si>
  <si>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</si>
  <si>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</si>
  <si>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</si>
  <si>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</si>
  <si>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</si>
  <si>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</si>
  <si>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</si>
  <si>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</si>
  <si>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</si>
  <si>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</si>
  <si>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</si>
  <si>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</si>
  <si>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</si>
  <si>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</si>
  <si>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</si>
  <si>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</si>
  <si>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</si>
  <si>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</si>
  <si>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</si>
  <si>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</si>
  <si>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</si>
  <si>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</si>
  <si>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</si>
  <si>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</si>
  <si>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</si>
  <si>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</si>
  <si>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</si>
  <si>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</si>
  <si>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</si>
  <si>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</si>
  <si>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</si>
  <si>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</si>
  <si>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</si>
  <si>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</si>
  <si>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</si>
  <si>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</si>
  <si>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</si>
  <si>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</si>
  <si>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</si>
  <si>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</si>
  <si>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</si>
  <si>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</si>
  <si>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</si>
  <si>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</si>
  <si>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</si>
  <si>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</si>
  <si>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</si>
  <si>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</si>
  <si>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</si>
  <si>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</si>
  <si>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</si>
  <si>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</si>
  <si>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</si>
  <si>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</si>
  <si>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</si>
  <si>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</si>
  <si>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</si>
  <si>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</si>
  <si>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</si>
  <si>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</si>
  <si>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</si>
  <si>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</si>
  <si>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</si>
  <si>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</si>
  <si>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</si>
  <si>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</si>
  <si>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</si>
  <si>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</si>
  <si>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</si>
  <si>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</si>
  <si>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</si>
  <si>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</si>
  <si>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</si>
  <si>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</si>
  <si>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</si>
  <si>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</si>
  <si>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</si>
  <si>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</si>
  <si>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</si>
  <si>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</si>
  <si>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</si>
  <si>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</si>
  <si>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</si>
  <si>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</si>
  <si>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</si>
  <si>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</si>
  <si>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</si>
  <si>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</si>
  <si>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</si>
  <si>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</si>
  <si>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</si>
  <si>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</si>
  <si>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</si>
  <si>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</si>
  <si>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</si>
  <si>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</si>
  <si>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</si>
  <si>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</si>
  <si>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</si>
  <si>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</si>
  <si>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</si>
  <si>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</si>
  <si>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</si>
  <si>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</si>
  <si>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</si>
  <si>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</si>
  <si>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</si>
  <si>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</si>
  <si>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</si>
  <si>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</si>
  <si>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</si>
  <si>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</si>
  <si>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</si>
  <si>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</si>
  <si>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</si>
  <si>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</si>
  <si>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</si>
  <si>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</si>
  <si>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</si>
  <si>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</si>
  <si>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</si>
  <si>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</si>
  <si>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</si>
  <si>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</si>
  <si>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</si>
  <si>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</si>
  <si>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</si>
  <si>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</si>
  <si>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</si>
  <si>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</si>
  <si>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</si>
  <si>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</si>
  <si>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</si>
  <si>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</si>
  <si>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</si>
  <si>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</si>
  <si>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</si>
  <si>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</si>
  <si>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</si>
  <si>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</si>
  <si>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</si>
  <si>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</si>
  <si>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</si>
  <si>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</si>
  <si>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</si>
  <si>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</si>
  <si>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</si>
  <si>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</si>
  <si>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</si>
  <si>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</si>
  <si>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</si>
  <si>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</si>
  <si>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</si>
  <si>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</si>
  <si>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</si>
  <si>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</si>
  <si>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</si>
  <si>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</si>
  <si>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</si>
  <si>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</si>
  <si>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</si>
  <si>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</si>
  <si>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</si>
  <si>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</si>
  <si>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</si>
  <si>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</si>
  <si>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</si>
  <si>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</si>
  <si>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</si>
  <si>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</si>
  <si>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</si>
  <si>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</si>
  <si>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</si>
  <si>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</si>
  <si>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</si>
  <si>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</si>
  <si>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</si>
  <si>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</si>
  <si>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</si>
  <si>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</si>
  <si>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</si>
  <si>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</si>
  <si>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</si>
  <si>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</si>
  <si>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</si>
  <si>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</si>
  <si>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</si>
  <si>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</si>
  <si>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</si>
  <si>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</si>
  <si>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</si>
  <si>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</si>
  <si>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</si>
  <si>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</si>
  <si>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</si>
  <si>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</si>
  <si>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</si>
  <si>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</si>
  <si>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</si>
  <si>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</si>
  <si>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</si>
  <si>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</si>
  <si>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</si>
  <si>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</si>
  <si>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</si>
  <si>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</si>
  <si>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</si>
  <si>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</si>
  <si>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</si>
  <si>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</si>
  <si>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</si>
  <si>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</si>
  <si>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</si>
  <si>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</si>
  <si>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</si>
  <si>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</si>
  <si>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</si>
  <si>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</si>
  <si>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</si>
  <si>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</si>
  <si>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</si>
  <si>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</si>
  <si>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</si>
  <si>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</si>
  <si>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</si>
  <si>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</si>
  <si>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</si>
  <si>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</si>
  <si>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</si>
  <si>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</si>
  <si>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</si>
  <si>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</si>
  <si>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</si>
  <si>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</si>
  <si>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</si>
  <si>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</si>
  <si>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</si>
  <si>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</si>
  <si>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</si>
  <si>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</si>
  <si>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</si>
  <si>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</si>
  <si>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</si>
  <si>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</si>
  <si>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</si>
  <si>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</si>
  <si>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</si>
  <si>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</si>
  <si>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</si>
  <si>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</si>
  <si>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</si>
  <si>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</si>
  <si>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</si>
  <si>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</si>
  <si>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</si>
  <si>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</si>
  <si>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</si>
  <si>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</si>
  <si>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</si>
  <si>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</si>
  <si>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</si>
  <si>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</si>
  <si>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</si>
  <si>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</si>
  <si>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</si>
  <si>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</si>
  <si>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</si>
  <si>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</si>
  <si>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</si>
  <si>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</si>
  <si>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</si>
  <si>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</si>
  <si>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</si>
  <si>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</si>
  <si>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</si>
  <si>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</si>
  <si>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</si>
  <si>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</si>
  <si>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</si>
  <si>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</si>
  <si>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</si>
  <si>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</si>
  <si>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</si>
  <si>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</si>
  <si>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</si>
  <si>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</si>
  <si>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</si>
  <si>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</si>
  <si>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</si>
  <si>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</si>
  <si>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</si>
  <si>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</si>
  <si>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</si>
  <si>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</si>
  <si>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</si>
  <si>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</si>
  <si>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</si>
  <si>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</si>
  <si>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</si>
  <si>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</si>
  <si>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</si>
  <si>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</si>
  <si>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</si>
  <si>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</si>
  <si>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</si>
  <si>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</si>
  <si>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</si>
  <si>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</si>
  <si>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</si>
  <si>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</si>
  <si>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</si>
  <si>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</si>
  <si>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</si>
  <si>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</si>
  <si>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</si>
  <si>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</si>
  <si>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</si>
  <si>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</si>
  <si>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</si>
  <si>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</si>
  <si>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</si>
  <si>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</si>
  <si>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</si>
  <si>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</si>
  <si>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</si>
  <si>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</si>
  <si>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</si>
  <si>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</si>
  <si>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</si>
  <si>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</si>
  <si>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</si>
  <si>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</si>
  <si>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</si>
  <si>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</si>
  <si>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</si>
  <si>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</si>
  <si>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</si>
  <si>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</si>
  <si>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</si>
  <si>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</si>
  <si>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</si>
  <si>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</si>
  <si>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</si>
  <si>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</si>
  <si>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</si>
  <si>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</si>
  <si>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</si>
  <si>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</si>
  <si>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</si>
  <si>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</si>
  <si>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</si>
  <si>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</si>
  <si>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</si>
  <si>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</si>
  <si>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</si>
  <si>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</si>
  <si>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</si>
  <si>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</si>
  <si>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</si>
  <si>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</si>
  <si>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</si>
  <si>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</si>
  <si>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</si>
  <si>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</si>
  <si>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</si>
  <si>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</si>
  <si>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</si>
  <si>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</si>
  <si>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</si>
  <si>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</si>
  <si>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</si>
  <si>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</si>
  <si>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</si>
  <si>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</si>
  <si>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</si>
  <si>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</si>
  <si>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</si>
  <si>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</si>
  <si>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</si>
  <si>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</si>
  <si>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</si>
  <si>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</si>
  <si>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</si>
  <si>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</si>
  <si>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</si>
  <si>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</si>
  <si>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</si>
  <si>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</si>
  <si>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</si>
  <si>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</si>
  <si>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</si>
  <si>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</si>
  <si>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</si>
  <si>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</si>
  <si>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</si>
  <si>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</si>
  <si>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</si>
  <si>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</si>
  <si>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</si>
  <si>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</si>
  <si>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</si>
  <si>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</si>
  <si>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</si>
  <si>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</si>
  <si>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</si>
  <si>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</si>
  <si>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</si>
  <si>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</si>
  <si>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</si>
  <si>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</si>
  <si>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</si>
  <si>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</si>
  <si>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</si>
  <si>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</si>
  <si>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</si>
  <si>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</si>
  <si>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</si>
  <si>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</si>
  <si>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</si>
  <si>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</si>
  <si>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</si>
  <si>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</si>
  <si>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</si>
  <si>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</si>
  <si>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</si>
  <si>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</si>
  <si>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</si>
  <si>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</si>
  <si>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</si>
  <si>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</si>
  <si>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</si>
  <si>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</si>
  <si>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</si>
  <si>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</si>
  <si>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</si>
  <si>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</si>
  <si>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</si>
  <si>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</si>
  <si>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</si>
  <si>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</si>
  <si>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</si>
  <si>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</si>
  <si>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</si>
  <si>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</si>
  <si>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</si>
  <si>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</si>
  <si>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</si>
  <si>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</si>
  <si>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</si>
  <si>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</si>
  <si>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</si>
  <si>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</si>
  <si>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</si>
  <si>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</si>
  <si>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</si>
  <si>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</si>
  <si>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</si>
  <si>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</si>
  <si>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</si>
  <si>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</si>
  <si>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</si>
  <si>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</si>
  <si>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</si>
  <si>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</si>
  <si>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</si>
  <si>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</si>
  <si>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</si>
  <si>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</si>
  <si>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</si>
  <si>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</si>
  <si>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</si>
  <si>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</si>
  <si>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</si>
  <si>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</si>
  <si>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</si>
  <si>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</si>
  <si>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</si>
  <si>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</si>
  <si>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</si>
  <si>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</si>
  <si>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</si>
  <si>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</si>
  <si>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</si>
  <si>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</si>
  <si>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</si>
  <si>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</si>
  <si>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</si>
  <si>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</si>
  <si>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</si>
  <si>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</si>
  <si>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</si>
  <si>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</si>
  <si>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</si>
  <si>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</si>
  <si>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</si>
  <si>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</si>
  <si>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</si>
  <si>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</si>
  <si>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</si>
  <si>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</si>
  <si>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</si>
  <si>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</si>
  <si>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</si>
  <si>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</si>
  <si>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</si>
  <si>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</si>
  <si>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</si>
  <si>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</si>
  <si>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</si>
  <si>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</si>
  <si>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</si>
  <si>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</si>
  <si>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</si>
  <si>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</si>
  <si>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</si>
  <si>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</si>
  <si>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</si>
  <si>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</si>
  <si>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</si>
  <si>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</si>
  <si>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</si>
  <si>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</si>
  <si>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</si>
  <si>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</si>
  <si>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</si>
  <si>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</si>
  <si>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</si>
  <si>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</si>
  <si>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</si>
  <si>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</si>
  <si>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</si>
  <si>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</si>
  <si>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</si>
  <si>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</si>
  <si>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</si>
  <si>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</si>
  <si>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</si>
  <si>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</si>
  <si>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</si>
  <si>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</si>
  <si>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</si>
  <si>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</si>
  <si>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</si>
  <si>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</si>
  <si>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</si>
  <si>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</si>
  <si>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</si>
  <si>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</si>
  <si>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</si>
  <si>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</si>
  <si>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</si>
  <si>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</si>
  <si>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</si>
  <si>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</si>
  <si>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</si>
  <si>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</si>
  <si>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</si>
  <si>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</si>
  <si>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</si>
  <si>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</si>
  <si>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</si>
  <si>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</si>
  <si>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</si>
  <si>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</si>
  <si>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</si>
  <si>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</si>
  <si>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</si>
  <si>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</si>
  <si>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</si>
  <si>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</si>
  <si>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</si>
  <si>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</si>
  <si>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</si>
  <si>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</si>
  <si>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</si>
  <si>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</si>
  <si>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</si>
  <si>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</si>
  <si>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</si>
  <si>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</si>
  <si>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</si>
  <si>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</si>
  <si>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</si>
  <si>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</si>
  <si>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</si>
  <si>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</si>
  <si>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</si>
  <si>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</si>
  <si>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</si>
  <si>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</si>
  <si>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</si>
  <si>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</si>
  <si>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</si>
  <si>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</si>
  <si>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</si>
  <si>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</si>
  <si>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</si>
  <si>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</si>
  <si>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</si>
  <si>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</si>
  <si>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</si>
  <si>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</si>
  <si>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</si>
  <si>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</si>
  <si>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</si>
  <si>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</si>
  <si>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</si>
  <si>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</si>
  <si>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</si>
  <si>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</si>
  <si>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</si>
  <si>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</si>
  <si>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</si>
  <si>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</si>
  <si>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</si>
  <si>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</si>
  <si>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</si>
  <si>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</si>
  <si>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</si>
  <si>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</si>
  <si>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</si>
  <si>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</si>
  <si>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</si>
  <si>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</si>
  <si>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</si>
  <si>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</si>
  <si>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</si>
  <si>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</si>
  <si>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</si>
  <si>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</si>
  <si>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</si>
  <si>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</si>
  <si>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</si>
  <si>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</si>
  <si>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</si>
  <si>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</si>
  <si>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</si>
  <si>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</si>
  <si>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</si>
  <si>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</si>
  <si>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</si>
  <si>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</si>
  <si>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</si>
  <si>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</si>
  <si>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</si>
  <si>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</si>
  <si>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</si>
  <si>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</si>
  <si>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</si>
  <si>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</si>
  <si>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</si>
  <si>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</si>
  <si>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</si>
  <si>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</si>
  <si>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</si>
  <si>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</si>
  <si>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</si>
  <si>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</si>
  <si>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</si>
  <si>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</si>
  <si>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</si>
  <si>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</si>
  <si>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</si>
  <si>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</si>
  <si>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</si>
  <si>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</si>
  <si>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</si>
  <si>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</si>
  <si>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</si>
  <si>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</si>
  <si>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</si>
  <si>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</si>
  <si>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</si>
  <si>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</si>
  <si>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</si>
  <si>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</si>
  <si>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</si>
  <si>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</si>
  <si>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</si>
  <si>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</si>
  <si>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</si>
  <si>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</si>
  <si>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</si>
  <si>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</si>
  <si>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</si>
  <si>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</si>
  <si>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</si>
  <si>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</si>
  <si>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</si>
  <si>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</si>
  <si>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</si>
  <si>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</si>
  <si>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</si>
  <si>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</si>
  <si>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</si>
  <si>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</si>
  <si>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</si>
  <si>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</si>
  <si>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</si>
  <si>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</si>
  <si>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</si>
  <si>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</si>
  <si>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</si>
  <si>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</si>
  <si>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</si>
  <si>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</si>
  <si>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</si>
  <si>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</si>
  <si>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</si>
  <si>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</si>
  <si>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</si>
  <si>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</si>
  <si>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</si>
  <si>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</si>
  <si>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</si>
  <si>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</si>
  <si>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</si>
  <si>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</si>
  <si>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</si>
  <si>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</si>
  <si>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</si>
  <si>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</si>
  <si>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</si>
  <si>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</si>
  <si>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</si>
  <si>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</si>
  <si>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</si>
  <si>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</si>
  <si>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</si>
  <si>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</si>
  <si>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</si>
  <si>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</si>
  <si>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</si>
  <si>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</si>
  <si>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</si>
  <si>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</si>
  <si>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</si>
  <si>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</si>
  <si>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</si>
  <si>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</si>
  <si>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</si>
  <si>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</si>
  <si>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</si>
  <si>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</si>
  <si>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</si>
  <si>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</si>
  <si>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</si>
  <si>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</si>
  <si>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</si>
  <si>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</si>
  <si>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</si>
  <si>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</si>
  <si>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</si>
  <si>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</si>
  <si>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</si>
  <si>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</si>
  <si>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</si>
  <si>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</si>
  <si>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</si>
  <si>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</si>
  <si>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</si>
  <si>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</si>
  <si>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</si>
  <si>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</si>
  <si>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</si>
  <si>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</si>
  <si>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</si>
  <si>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</si>
  <si>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</si>
  <si>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</si>
  <si>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</si>
  <si>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</si>
  <si>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</si>
  <si>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</si>
  <si>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</si>
  <si>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</si>
  <si>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</si>
  <si>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</si>
  <si>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</si>
  <si>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</si>
  <si>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</si>
  <si>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</si>
  <si>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</si>
  <si>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</si>
  <si>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</si>
  <si>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</si>
  <si>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</si>
  <si>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</si>
  <si>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</si>
  <si>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</si>
  <si>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</si>
  <si>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</si>
  <si>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</si>
  <si>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</si>
  <si>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</si>
  <si>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</si>
  <si>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</si>
  <si>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</si>
  <si>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</si>
  <si>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</si>
  <si>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</si>
  <si>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</si>
  <si>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</si>
  <si>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</si>
  <si>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</si>
  <si>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</si>
  <si>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</si>
  <si>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</si>
  <si>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</si>
  <si>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</si>
  <si>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</si>
  <si>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</si>
  <si>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</si>
  <si>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</si>
  <si>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</si>
  <si>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</si>
  <si>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</si>
  <si>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</si>
  <si>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</si>
  <si>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</si>
  <si>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</si>
  <si>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</si>
  <si>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</si>
  <si>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</si>
  <si>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</si>
  <si>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</si>
  <si>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</si>
  <si>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</si>
  <si>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</si>
  <si>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</si>
  <si>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</si>
  <si>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</si>
  <si>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</si>
  <si>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</si>
  <si>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</si>
  <si>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</si>
  <si>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</si>
  <si>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</si>
  <si>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</si>
  <si>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</si>
  <si>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</si>
  <si>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</si>
  <si>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</si>
  <si>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</si>
  <si>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</si>
  <si>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</si>
  <si>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</si>
  <si>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</si>
  <si>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</si>
  <si>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</si>
  <si>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</si>
  <si>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</si>
  <si>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</si>
  <si>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</si>
  <si>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</si>
  <si>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</si>
  <si>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</si>
  <si>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</si>
  <si>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</si>
  <si>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</si>
  <si>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</si>
  <si>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</si>
  <si>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</si>
  <si>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</si>
  <si>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</si>
  <si>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</si>
  <si>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</si>
  <si>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</si>
  <si>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</si>
  <si>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</si>
  <si>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</si>
  <si>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</si>
  <si>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</si>
  <si>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</si>
  <si>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</si>
  <si>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</si>
  <si>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</si>
  <si>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</si>
  <si>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</si>
  <si>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</si>
  <si>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</si>
  <si>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</si>
  <si>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</si>
  <si>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</si>
  <si>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</si>
  <si>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</si>
  <si>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</si>
  <si>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</si>
  <si>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</si>
  <si>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</si>
  <si>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</si>
  <si>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</si>
  <si>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</si>
  <si>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</si>
  <si>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</si>
  <si>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</si>
  <si>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</si>
  <si>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</si>
  <si>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</si>
  <si>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</si>
  <si>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</si>
  <si>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</si>
  <si>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</si>
  <si>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</si>
  <si>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</si>
  <si>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</si>
  <si>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</si>
  <si>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</si>
  <si>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</si>
  <si>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</si>
  <si>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</si>
  <si>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</si>
  <si>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</si>
  <si>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</si>
  <si>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</si>
  <si>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</si>
  <si>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</si>
  <si>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</si>
  <si>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</si>
  <si>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</si>
  <si>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</si>
  <si>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</si>
  <si>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</si>
  <si>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</si>
  <si>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</si>
  <si>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</si>
  <si>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</si>
  <si>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</si>
  <si>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</si>
  <si>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</si>
  <si>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</si>
  <si>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</si>
  <si>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</si>
  <si>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</si>
  <si>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</si>
  <si>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</si>
  <si>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</si>
  <si>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</si>
  <si>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</si>
  <si>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</si>
  <si>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</si>
  <si>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</si>
  <si>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</si>
  <si>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</si>
  <si>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</si>
  <si>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</si>
  <si>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</si>
  <si>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</si>
  <si>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</si>
  <si>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</si>
  <si>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</si>
  <si>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</si>
  <si>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</si>
  <si>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</si>
  <si>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</si>
  <si>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</si>
  <si>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</si>
  <si>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</si>
  <si>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</si>
  <si>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</si>
  <si>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</si>
  <si>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</si>
  <si>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</si>
  <si>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</si>
  <si>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</si>
  <si>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</si>
  <si>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</si>
  <si>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</si>
  <si>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</si>
  <si>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</si>
  <si>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</si>
  <si>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</si>
  <si>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</si>
  <si>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</si>
  <si>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</si>
  <si>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</si>
  <si>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</si>
  <si>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</si>
  <si>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</si>
  <si>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</si>
  <si>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</si>
  <si>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</si>
  <si>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</si>
  <si>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</si>
  <si>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</si>
  <si>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</si>
  <si>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</si>
  <si>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</si>
  <si>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</si>
  <si>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</si>
  <si>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</si>
  <si>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</si>
  <si>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</si>
  <si>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</si>
  <si>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</si>
  <si>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</si>
  <si>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</si>
  <si>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</si>
  <si>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</si>
  <si>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</si>
  <si>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</si>
  <si>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</si>
  <si>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</si>
  <si>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</si>
  <si>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</si>
  <si>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</si>
  <si>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</si>
  <si>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</si>
  <si>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</si>
  <si>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</si>
  <si>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</si>
  <si>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</si>
  <si>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</si>
  <si>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</si>
  <si>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</si>
  <si>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</si>
  <si>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</si>
  <si>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</si>
  <si>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</si>
  <si>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</si>
  <si>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</si>
  <si>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</si>
  <si>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</si>
  <si>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</si>
  <si>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</si>
  <si>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</si>
  <si>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</si>
  <si>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</si>
  <si>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</si>
  <si>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</si>
  <si>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</si>
  <si>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</si>
  <si>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</si>
  <si>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</si>
  <si>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</si>
  <si>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</si>
  <si>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</si>
  <si>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</si>
  <si>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</si>
  <si>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</si>
  <si>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</si>
  <si>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</si>
  <si>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</si>
  <si>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</si>
  <si>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</si>
  <si>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</si>
  <si>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</si>
  <si>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</si>
  <si>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</si>
  <si>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</si>
  <si>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</si>
  <si>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</si>
  <si>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</si>
  <si>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</si>
  <si>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</si>
  <si>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</si>
  <si>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</si>
  <si>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</si>
  <si>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</si>
  <si>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</si>
  <si>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</si>
  <si>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</si>
  <si>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</si>
  <si>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</si>
  <si>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</si>
  <si>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</si>
  <si>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</si>
  <si>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</si>
  <si>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</si>
  <si>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</si>
  <si>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</si>
  <si>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</si>
  <si>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</si>
  <si>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</si>
  <si>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</si>
  <si>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</si>
  <si>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</si>
  <si>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</si>
  <si>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</si>
  <si>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</si>
  <si>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</si>
  <si>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</si>
  <si>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</si>
  <si>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</si>
  <si>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</si>
  <si>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</si>
  <si>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</si>
  <si>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</si>
  <si>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</si>
  <si>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</si>
  <si>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</si>
  <si>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</si>
  <si>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</si>
  <si>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</si>
  <si>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</si>
  <si>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</si>
  <si>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</si>
  <si>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</si>
  <si>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</si>
  <si>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</si>
  <si>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</si>
  <si>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</si>
  <si>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</si>
  <si>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</si>
  <si>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</si>
  <si>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</si>
  <si>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</si>
  <si>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</si>
  <si>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</si>
  <si>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</si>
  <si>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</si>
  <si>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</si>
  <si>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</si>
  <si>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</si>
  <si>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</si>
  <si>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</si>
  <si>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</si>
  <si>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</si>
  <si>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</si>
  <si>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</si>
  <si>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</si>
  <si>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</si>
  <si>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</si>
  <si>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</si>
  <si>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</si>
  <si>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</si>
  <si>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</si>
  <si>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</si>
  <si>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</si>
  <si>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</si>
  <si>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</si>
  <si>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</si>
  <si>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</si>
  <si>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</si>
  <si>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</si>
  <si>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</si>
  <si>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</si>
  <si>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</si>
  <si>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</si>
  <si>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</si>
  <si>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</si>
  <si>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</si>
  <si>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</si>
  <si>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</si>
  <si>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</si>
  <si>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</si>
  <si>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</si>
  <si>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</si>
  <si>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</si>
  <si>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</si>
  <si>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</si>
  <si>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</si>
  <si>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</si>
  <si>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</si>
  <si>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</si>
  <si>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</si>
  <si>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</si>
  <si>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</si>
  <si>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</si>
  <si>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</si>
  <si>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</si>
  <si>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</si>
  <si>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</si>
  <si>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</si>
  <si>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</si>
  <si>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</si>
  <si>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</si>
  <si>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</si>
  <si>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</si>
  <si>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</si>
  <si>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</si>
  <si>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</si>
  <si>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</si>
  <si>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</si>
  <si>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</si>
  <si>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</si>
  <si>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</si>
  <si>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</si>
  <si>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</si>
  <si>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</si>
  <si>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</si>
  <si>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</si>
  <si>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</si>
  <si>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</si>
  <si>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</si>
  <si>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</si>
  <si>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</si>
  <si>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</si>
  <si>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</si>
  <si>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</si>
  <si>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</si>
  <si>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</si>
  <si>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</si>
  <si>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</si>
  <si>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</si>
  <si>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</si>
  <si>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</si>
  <si>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</si>
  <si>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</si>
  <si>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</si>
  <si>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</si>
  <si>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</si>
  <si>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</si>
  <si>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</si>
  <si>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</si>
  <si>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</si>
  <si>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</si>
  <si>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</si>
  <si>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</si>
  <si>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</si>
  <si>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</si>
  <si>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</si>
  <si>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</si>
  <si>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</si>
  <si>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</si>
  <si>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</si>
  <si>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</si>
  <si>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</si>
  <si>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</si>
  <si>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</si>
  <si>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</si>
  <si>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</si>
  <si>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</si>
  <si>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</si>
  <si>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</si>
  <si>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</si>
  <si>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</si>
  <si>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</si>
  <si>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</si>
  <si>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</si>
  <si>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</si>
  <si>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</si>
  <si>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</si>
  <si>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</si>
  <si>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</si>
  <si>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</si>
  <si>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</si>
  <si>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</si>
  <si>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</si>
  <si>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</si>
  <si>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</si>
  <si>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</si>
  <si>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</si>
  <si>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</si>
  <si>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</si>
  <si>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</si>
  <si>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</si>
  <si>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</si>
  <si>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</si>
  <si>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</si>
  <si>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</si>
  <si>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</si>
  <si>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</si>
  <si>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</si>
  <si>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</si>
  <si>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</si>
  <si>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</si>
  <si>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</si>
  <si>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</si>
  <si>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</si>
  <si>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</si>
  <si>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</si>
  <si>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</si>
  <si>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</si>
  <si>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</si>
  <si>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</si>
  <si>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</si>
  <si>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</si>
  <si>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</si>
  <si>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</si>
  <si>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</si>
  <si>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</si>
  <si>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</si>
  <si>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</si>
  <si>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</si>
  <si>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</si>
  <si>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</si>
  <si>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</si>
  <si>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</si>
  <si>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</si>
  <si>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</si>
  <si>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</si>
  <si>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</si>
  <si>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</si>
  <si>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</si>
  <si>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</si>
  <si>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</si>
  <si>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</si>
  <si>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</si>
  <si>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</si>
  <si>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</si>
  <si>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</si>
  <si>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</si>
  <si>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</si>
  <si>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</si>
  <si>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</si>
  <si>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</si>
  <si>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</si>
  <si>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</si>
  <si>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</si>
  <si>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</si>
  <si>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</si>
  <si>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</si>
  <si>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</si>
  <si>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</si>
  <si>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</si>
  <si>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</si>
  <si>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</si>
  <si>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</si>
  <si>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</si>
  <si>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</si>
  <si>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</si>
  <si>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</si>
  <si>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</si>
  <si>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</si>
  <si>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</si>
  <si>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</si>
  <si>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</si>
  <si>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</si>
  <si>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</si>
  <si>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</si>
  <si>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</si>
  <si>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</si>
  <si>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</si>
  <si>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</si>
  <si>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</si>
  <si>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</si>
  <si>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</si>
  <si>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</si>
  <si>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</si>
  <si>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</si>
  <si>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</si>
  <si>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</si>
  <si>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</si>
  <si>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</si>
  <si>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</si>
  <si>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</si>
  <si>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</si>
  <si>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</si>
  <si>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</si>
  <si>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</si>
  <si>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</si>
  <si>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</si>
  <si>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</si>
  <si>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</si>
  <si>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</si>
  <si>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</si>
  <si>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</si>
  <si>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</si>
  <si>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</si>
  <si>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</si>
  <si>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</si>
  <si>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</si>
  <si>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</si>
  <si>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</si>
  <si>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</si>
  <si>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</si>
  <si>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</si>
  <si>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</si>
  <si>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</si>
  <si>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</si>
  <si>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</si>
  <si>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</si>
  <si>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</si>
  <si>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</si>
  <si>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</si>
  <si>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</si>
  <si>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</si>
  <si>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</si>
  <si>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</si>
  <si>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</si>
  <si>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</si>
  <si>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</si>
  <si>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</si>
  <si>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</si>
  <si>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</si>
  <si>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</si>
  <si>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</si>
  <si>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</si>
  <si>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</si>
  <si>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</si>
  <si>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</si>
  <si>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</si>
  <si>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</si>
  <si>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</si>
  <si>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</si>
  <si>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</si>
  <si>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</si>
  <si>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</si>
  <si>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</si>
  <si>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</si>
  <si>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</si>
  <si>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</si>
  <si>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</si>
  <si>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</si>
  <si>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</si>
  <si>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</si>
  <si>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</si>
  <si>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</si>
  <si>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</si>
  <si>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</si>
  <si>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</si>
  <si>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</si>
  <si>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</si>
  <si>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</si>
  <si>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</si>
  <si>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</si>
  <si>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</si>
  <si>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</si>
  <si>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</si>
  <si>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</si>
  <si>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</si>
  <si>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</si>
  <si>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</si>
  <si>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</si>
  <si>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</si>
  <si>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</si>
  <si>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</si>
  <si>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</si>
  <si>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</si>
  <si>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</si>
  <si>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</si>
  <si>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</si>
  <si>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</si>
  <si>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</si>
  <si>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</si>
  <si>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</si>
  <si>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</si>
  <si>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</si>
  <si>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</si>
  <si>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</si>
  <si>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</si>
  <si>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</si>
  <si>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</si>
  <si>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</si>
  <si>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</si>
  <si>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</si>
  <si>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</si>
  <si>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</si>
  <si>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</si>
  <si>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</si>
  <si>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</si>
  <si>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</si>
  <si>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</si>
  <si>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</si>
  <si>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</si>
  <si>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</si>
  <si>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</si>
  <si>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</si>
  <si>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</si>
  <si>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</si>
  <si>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</si>
  <si>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</si>
  <si>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</si>
  <si>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</si>
  <si>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</si>
  <si>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</si>
  <si>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</si>
  <si>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</si>
  <si>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</si>
  <si>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</si>
  <si>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</si>
  <si>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</si>
  <si>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</si>
  <si>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</si>
  <si>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</si>
  <si>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</si>
  <si>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</si>
  <si>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</si>
  <si>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</si>
  <si>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</si>
  <si>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</si>
  <si>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</si>
  <si>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</si>
  <si>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</si>
  <si>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</si>
  <si>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</si>
  <si>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</si>
  <si>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</si>
  <si>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</si>
  <si>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</si>
  <si>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</si>
  <si>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</si>
  <si>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</si>
  <si>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</si>
  <si>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</si>
  <si>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</si>
  <si>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</si>
  <si>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</si>
  <si>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</si>
  <si>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</si>
  <si>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</si>
  <si>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</si>
  <si>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</si>
  <si>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</si>
  <si>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</si>
  <si>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</si>
  <si>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</si>
  <si>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</si>
  <si>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</si>
  <si>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</si>
  <si>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</si>
  <si>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</si>
  <si>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</si>
  <si>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</si>
  <si>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</si>
  <si>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</si>
  <si>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</si>
  <si>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</si>
  <si>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</si>
  <si>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</si>
  <si>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</si>
  <si>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</si>
  <si>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</si>
  <si>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</si>
  <si>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</si>
  <si>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</si>
  <si>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</si>
  <si>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</si>
  <si>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</si>
  <si>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</si>
  <si>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</si>
  <si>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</si>
  <si>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</si>
  <si>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</si>
  <si>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</si>
  <si>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</si>
  <si>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</si>
  <si>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</si>
  <si>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</si>
  <si>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</si>
  <si>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</si>
  <si>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</si>
  <si>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</si>
  <si>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</si>
  <si>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</si>
  <si>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</si>
  <si>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</si>
  <si>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</si>
  <si>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</si>
  <si>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</si>
  <si>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</si>
  <si>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</si>
  <si>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</si>
  <si>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</si>
  <si>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</si>
  <si>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</si>
  <si>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</si>
  <si>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</si>
  <si>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</si>
  <si>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</si>
  <si>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</si>
  <si>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</si>
  <si>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</si>
  <si>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</si>
  <si>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</si>
  <si>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</si>
  <si>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</si>
  <si>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</si>
  <si>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</si>
  <si>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</si>
  <si>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</si>
  <si>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</si>
  <si>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</si>
  <si>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</si>
  <si>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</si>
  <si>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</si>
  <si>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</si>
  <si>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</si>
  <si>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</si>
  <si>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</si>
  <si>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</si>
  <si>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</si>
  <si>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</si>
  <si>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</si>
  <si>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</si>
  <si>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</si>
  <si>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</si>
  <si>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</si>
  <si>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</si>
  <si>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</si>
  <si>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</si>
  <si>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</si>
  <si>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</si>
  <si>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</si>
  <si>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</si>
  <si>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</si>
  <si>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</si>
  <si>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</si>
  <si>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</si>
  <si>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</si>
  <si>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</si>
  <si>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</si>
  <si>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</si>
  <si>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</si>
  <si>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</si>
  <si>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</si>
  <si>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</si>
  <si>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</si>
  <si>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</si>
  <si>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</si>
  <si>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</si>
  <si>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</si>
  <si>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</si>
  <si>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</si>
  <si>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</si>
  <si>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</si>
  <si>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</si>
  <si>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</si>
  <si>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</si>
  <si>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</si>
  <si>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</si>
  <si>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</si>
  <si>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</si>
  <si>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</si>
  <si>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</si>
  <si>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</si>
  <si>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</si>
  <si>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</si>
  <si>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</si>
  <si>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</si>
  <si>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</si>
  <si>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</si>
  <si>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</si>
  <si>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</si>
  <si>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</si>
  <si>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</si>
  <si>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</si>
  <si>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</si>
  <si>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</si>
  <si>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</si>
  <si>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</si>
  <si>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</si>
  <si>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</si>
  <si>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</si>
  <si>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</si>
  <si>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</si>
  <si>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</si>
  <si>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</si>
  <si>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</si>
  <si>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</si>
  <si>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</si>
  <si>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</si>
  <si>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</si>
  <si>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</si>
  <si>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</si>
  <si>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</si>
  <si>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</si>
  <si>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</si>
  <si>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</si>
  <si>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</si>
  <si>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</si>
  <si>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</si>
  <si>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</si>
  <si>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</si>
  <si>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</si>
  <si>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</si>
  <si>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</si>
  <si>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</si>
  <si>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</si>
  <si>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</si>
  <si>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</si>
  <si>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</si>
  <si>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</si>
  <si>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</si>
  <si>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</si>
  <si>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</si>
  <si>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</si>
  <si>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</si>
  <si>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</si>
  <si>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</si>
  <si>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</si>
  <si>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</si>
  <si>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</si>
  <si>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</si>
  <si>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</si>
  <si>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</si>
  <si>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</si>
  <si>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</si>
  <si>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</si>
  <si>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</si>
  <si>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</si>
  <si>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</si>
  <si>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</si>
  <si>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</si>
  <si>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</si>
  <si>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</si>
  <si>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</si>
  <si>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</si>
  <si>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</si>
  <si>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</si>
  <si>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</si>
  <si>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</si>
  <si>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</si>
  <si>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</si>
  <si>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</si>
  <si>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</si>
  <si>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</si>
  <si>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</si>
  <si>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</si>
  <si>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</si>
  <si>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</si>
  <si>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</si>
  <si>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</si>
  <si>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</si>
  <si>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</si>
  <si>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</si>
  <si>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</si>
  <si>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</si>
  <si>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</si>
  <si>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</si>
  <si>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</si>
  <si>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</si>
  <si>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</si>
  <si>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</si>
  <si>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</si>
  <si>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</si>
  <si>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</si>
  <si>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</si>
  <si>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</si>
  <si>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</si>
  <si>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</si>
  <si>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</si>
  <si>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</si>
  <si>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</si>
  <si>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</si>
  <si>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</si>
  <si>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</si>
  <si>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</si>
  <si>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</si>
  <si>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</si>
  <si>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</si>
  <si>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</si>
  <si>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</si>
  <si>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</si>
  <si>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</si>
  <si>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</si>
  <si>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</si>
  <si>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</si>
  <si>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</si>
  <si>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</si>
  <si>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</si>
  <si>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</si>
  <si>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</si>
  <si>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</si>
  <si>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</si>
  <si>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</si>
  <si>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</si>
  <si>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</si>
  <si>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</si>
  <si>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</si>
  <si>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</si>
  <si>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</si>
  <si>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</si>
  <si>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</si>
  <si>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</si>
  <si>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</si>
  <si>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</si>
  <si>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</si>
  <si>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</si>
  <si>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</si>
  <si>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</si>
  <si>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</si>
  <si>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</si>
  <si>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</si>
  <si>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</si>
  <si>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</si>
  <si>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</si>
  <si>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</si>
  <si>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</si>
  <si>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</si>
  <si>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</si>
  <si>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</si>
  <si>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</si>
  <si>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</si>
  <si>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</si>
  <si>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</si>
  <si>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</si>
  <si>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</si>
  <si>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</si>
  <si>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</si>
  <si>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</si>
  <si>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</si>
  <si>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</si>
  <si>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</si>
  <si>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</si>
  <si>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</si>
  <si>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</si>
  <si>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</si>
  <si>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</si>
  <si>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</si>
  <si>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</si>
  <si>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</si>
  <si>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</si>
  <si>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</si>
  <si>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</si>
  <si>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</si>
  <si>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</si>
  <si>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</si>
  <si>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</si>
  <si>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</si>
  <si>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</si>
  <si>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</si>
  <si>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</si>
  <si>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</si>
  <si>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</si>
  <si>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</si>
  <si>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</si>
  <si>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</si>
  <si>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</si>
  <si>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</si>
  <si>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</si>
  <si>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</si>
  <si>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</si>
  <si>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</si>
  <si>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</si>
  <si>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</si>
  <si>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</si>
  <si>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</si>
  <si>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</si>
  <si>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</si>
  <si>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</si>
  <si>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</si>
  <si>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</si>
  <si>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</si>
  <si>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</si>
  <si>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</si>
  <si>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</si>
  <si>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</si>
  <si>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</si>
  <si>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</si>
  <si>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</si>
  <si>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</si>
  <si>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</si>
  <si>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</si>
  <si>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</si>
  <si>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</si>
  <si>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</si>
  <si>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</si>
  <si>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</si>
  <si>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</si>
  <si>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</si>
  <si>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</si>
  <si>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</si>
  <si>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</si>
  <si>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</si>
  <si>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</si>
  <si>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</si>
  <si>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</si>
  <si>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</si>
  <si>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</si>
  <si>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</si>
  <si>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</si>
  <si>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</si>
  <si>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</si>
  <si>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</si>
  <si>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</si>
  <si>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</si>
  <si>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</si>
  <si>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</si>
  <si>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</si>
  <si>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</si>
  <si>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</si>
  <si>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</si>
  <si>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</si>
  <si>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</si>
  <si>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</si>
  <si>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</si>
  <si>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</si>
  <si>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</si>
  <si>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</si>
  <si>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</si>
  <si>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</si>
  <si>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</si>
  <si>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</si>
  <si>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</si>
  <si>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</si>
  <si>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</si>
  <si>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</si>
  <si>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</si>
  <si>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</si>
  <si>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</si>
  <si>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</si>
  <si>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</si>
  <si>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</si>
  <si>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</si>
  <si>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</si>
  <si>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</si>
  <si>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</si>
  <si>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</si>
  <si>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</si>
  <si>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</si>
  <si>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</si>
  <si>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</si>
  <si>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</si>
  <si>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</si>
  <si>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</si>
  <si>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</si>
  <si>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</si>
  <si>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</si>
  <si>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</si>
  <si>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</si>
  <si>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</si>
  <si>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</si>
  <si>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</si>
  <si>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</si>
  <si>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</si>
  <si>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</si>
  <si>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</si>
  <si>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</si>
  <si>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</si>
  <si>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</si>
  <si>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</si>
  <si>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</si>
  <si>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</si>
  <si>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</si>
  <si>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</si>
  <si>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</si>
  <si>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</si>
  <si>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</si>
  <si>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</si>
  <si>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</si>
  <si>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</si>
  <si>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</si>
  <si>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</si>
  <si>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</si>
  <si>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</si>
  <si>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</si>
  <si>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</si>
  <si>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</si>
  <si>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</si>
  <si>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</si>
  <si>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</si>
  <si>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</si>
  <si>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</si>
  <si>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</si>
  <si>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</si>
  <si>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</si>
  <si>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</si>
  <si>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</si>
  <si>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</si>
  <si>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</si>
  <si>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</si>
  <si>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</si>
  <si>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</si>
  <si>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</si>
  <si>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</si>
  <si>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</si>
  <si>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</si>
  <si>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</si>
  <si>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</si>
  <si>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</si>
  <si>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</si>
  <si>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</si>
  <si>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</si>
  <si>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</si>
  <si>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</si>
  <si>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</si>
  <si>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</si>
  <si>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</si>
  <si>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</si>
  <si>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</si>
  <si>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</si>
  <si>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</si>
  <si>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</si>
  <si>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</si>
  <si>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</si>
  <si>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</si>
  <si>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</si>
  <si>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</si>
  <si>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</si>
  <si>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</si>
  <si>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</si>
  <si>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</si>
  <si>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</si>
  <si>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</si>
  <si>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</si>
  <si>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</si>
  <si>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</si>
  <si>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</si>
  <si>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</si>
  <si>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</si>
  <si>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</si>
  <si>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</si>
  <si>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</si>
  <si>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</si>
  <si>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</si>
  <si>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</si>
  <si>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</si>
  <si>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</si>
  <si>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</si>
  <si>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</si>
  <si>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</si>
  <si>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</si>
  <si>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</si>
  <si>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</si>
  <si>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</si>
  <si>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</si>
  <si>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</si>
  <si>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</si>
  <si>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</si>
  <si>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</si>
  <si>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</si>
  <si>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</si>
  <si>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</si>
  <si>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</si>
  <si>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</si>
  <si>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</si>
  <si>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</si>
  <si>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</si>
  <si>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</si>
  <si>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</si>
  <si>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</si>
  <si>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</si>
  <si>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</si>
  <si>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</si>
  <si>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</si>
  <si>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</si>
  <si>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</si>
  <si>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</si>
  <si>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</si>
  <si>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</si>
  <si>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</si>
  <si>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</si>
  <si>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</si>
  <si>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</si>
  <si>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</si>
  <si>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</si>
  <si>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</si>
  <si>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</si>
  <si>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</si>
  <si>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</si>
  <si>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</si>
  <si>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</si>
  <si>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</si>
  <si>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</si>
  <si>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</si>
  <si>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</si>
  <si>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</si>
  <si>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</si>
  <si>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</si>
  <si>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</si>
  <si>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</si>
  <si>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</si>
  <si>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</si>
  <si>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</si>
  <si>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</si>
  <si>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</si>
  <si>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</si>
  <si>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</si>
  <si>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</si>
  <si>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</si>
  <si>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</si>
  <si>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</si>
  <si>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</si>
  <si>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</si>
  <si>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</si>
  <si>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</si>
  <si>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</si>
  <si>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</si>
  <si>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</si>
  <si>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</si>
  <si>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</si>
  <si>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</si>
  <si>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</si>
  <si>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</si>
  <si>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</si>
  <si>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</si>
  <si>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</si>
  <si>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</si>
  <si>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</si>
  <si>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</si>
  <si>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</si>
  <si>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</si>
  <si>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</si>
  <si>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</si>
  <si>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</si>
  <si>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</si>
  <si>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</si>
  <si>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</si>
  <si>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</si>
  <si>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</si>
  <si>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</si>
  <si>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</si>
  <si>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</si>
  <si>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</si>
  <si>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</si>
  <si>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</si>
  <si>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</si>
  <si>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</si>
  <si>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</si>
  <si>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</si>
  <si>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</si>
  <si>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</si>
  <si>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</si>
  <si>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</si>
  <si>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</si>
  <si>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</si>
  <si>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</si>
  <si>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</si>
  <si>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</si>
  <si>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</si>
  <si>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</si>
  <si>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</si>
  <si>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</si>
  <si>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</si>
  <si>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</si>
  <si>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</si>
  <si>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</si>
  <si>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</si>
  <si>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</si>
  <si>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</si>
  <si>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</si>
  <si>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</si>
  <si>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</si>
  <si>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</si>
  <si>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</si>
  <si>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</si>
  <si>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</si>
  <si>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</si>
  <si>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</si>
  <si>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</si>
  <si>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</si>
  <si>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</si>
  <si>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</si>
  <si>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</si>
  <si>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</si>
  <si>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</si>
  <si>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</si>
  <si>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</si>
  <si>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</si>
  <si>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</si>
  <si>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</si>
  <si>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</si>
  <si>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</si>
  <si>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</si>
  <si>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</si>
  <si>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</si>
  <si>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</si>
  <si>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</si>
  <si>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</si>
  <si>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</si>
  <si>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</si>
  <si>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</si>
  <si>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</si>
  <si>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</si>
  <si>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</si>
  <si>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</si>
  <si>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</si>
  <si>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</si>
  <si>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</si>
  <si>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</si>
  <si>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</si>
  <si>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</si>
  <si>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</si>
  <si>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</si>
  <si>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</si>
  <si>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</si>
  <si>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</si>
  <si>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</si>
  <si>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</si>
  <si>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</si>
  <si>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</si>
  <si>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</si>
  <si>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</si>
  <si>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</si>
  <si>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</si>
  <si>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</si>
  <si>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</si>
  <si>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</si>
  <si>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</si>
  <si>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</si>
  <si>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</si>
  <si>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</si>
  <si>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</si>
  <si>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</si>
  <si>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</si>
  <si>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</si>
  <si>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</si>
  <si>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</si>
  <si>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</si>
  <si>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</si>
  <si>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</si>
  <si>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</si>
  <si>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</si>
  <si>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</si>
  <si>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</si>
  <si>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</si>
  <si>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</si>
  <si>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</si>
  <si>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</si>
  <si>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</si>
  <si>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</si>
  <si>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</si>
  <si>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</si>
  <si>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</si>
  <si>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</si>
  <si>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</si>
  <si>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</si>
  <si>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</si>
  <si>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</si>
  <si>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</si>
  <si>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</si>
  <si>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</si>
  <si>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</si>
  <si>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</si>
  <si>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</si>
  <si>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</si>
  <si>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</si>
  <si>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</si>
  <si>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</si>
  <si>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</si>
  <si>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</si>
  <si>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</si>
  <si>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</si>
  <si>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</si>
  <si>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</si>
  <si>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</si>
  <si>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</si>
  <si>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</si>
  <si>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</si>
  <si>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</si>
  <si>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</si>
  <si>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</si>
  <si>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</si>
  <si>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</si>
  <si>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</si>
  <si>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</si>
  <si>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</si>
  <si>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</si>
  <si>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</si>
  <si>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</si>
  <si>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</si>
  <si>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</si>
  <si>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</si>
  <si>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</si>
  <si>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</si>
  <si>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</si>
  <si>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</si>
  <si>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</si>
  <si>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</si>
  <si>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</si>
  <si>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</si>
  <si>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</si>
  <si>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</si>
  <si>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</si>
  <si>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</si>
  <si>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</si>
  <si>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</si>
  <si>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</si>
  <si>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</si>
  <si>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</si>
  <si>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</si>
  <si>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</si>
  <si>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</si>
  <si>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</si>
  <si>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</si>
  <si>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</si>
  <si>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</si>
  <si>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</si>
  <si>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</si>
  <si>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</si>
  <si>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</si>
  <si>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</si>
  <si>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</si>
  <si>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</si>
  <si>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</si>
  <si>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</si>
  <si>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</si>
  <si>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</si>
  <si>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</si>
  <si>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</si>
  <si>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</si>
  <si>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</si>
  <si>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</si>
  <si>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</si>
  <si>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</si>
  <si>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</si>
  <si>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</si>
  <si>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</si>
  <si>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</si>
  <si>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</si>
  <si>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</si>
  <si>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</si>
  <si>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</si>
  <si>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</si>
  <si>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</si>
  <si>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</si>
  <si>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</si>
  <si>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</si>
  <si>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</si>
  <si>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</si>
  <si>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</si>
  <si>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</si>
  <si>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</si>
  <si>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</si>
  <si>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</si>
  <si>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</si>
  <si>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</si>
  <si>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</si>
  <si>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</si>
  <si>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</si>
  <si>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</si>
  <si>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</si>
  <si>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</si>
  <si>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</si>
  <si>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</si>
  <si>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</si>
  <si>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</si>
  <si>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</si>
  <si>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</si>
  <si>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</si>
  <si>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</si>
  <si>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</si>
  <si>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</si>
  <si>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</si>
  <si>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</si>
  <si>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</si>
  <si>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</si>
  <si>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</si>
  <si>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</si>
  <si>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</si>
  <si>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</si>
  <si>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</si>
  <si>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</si>
  <si>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</si>
  <si>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</si>
  <si>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</si>
  <si>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</si>
  <si>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</si>
  <si>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</si>
  <si>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</si>
  <si>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</si>
  <si>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</si>
  <si>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</si>
  <si>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</si>
  <si>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</si>
  <si>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</si>
  <si>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</si>
  <si>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</si>
  <si>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</si>
  <si>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</si>
  <si>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</si>
  <si>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</si>
  <si>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</si>
  <si>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</si>
  <si>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</si>
  <si>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</si>
  <si>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</si>
  <si>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</si>
  <si>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</si>
  <si>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</si>
  <si>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</si>
  <si>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</si>
  <si>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</si>
  <si>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</si>
  <si>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</si>
  <si>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</si>
  <si>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</si>
  <si>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</si>
  <si>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</si>
  <si>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</si>
  <si>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</si>
  <si>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</si>
  <si>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</si>
  <si>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</si>
  <si>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</si>
  <si>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</si>
  <si>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</si>
  <si>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</si>
  <si>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</si>
  <si>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</si>
  <si>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</si>
  <si>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</si>
  <si>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</si>
  <si>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</si>
  <si>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</si>
  <si>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</si>
  <si>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</si>
  <si>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</si>
  <si>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</si>
  <si>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</si>
  <si>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</si>
  <si>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</si>
  <si>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</si>
  <si>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</si>
  <si>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</si>
  <si>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</si>
  <si>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</si>
  <si>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</si>
  <si>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</si>
  <si>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</si>
  <si>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</si>
  <si>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</si>
  <si>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</si>
  <si>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</si>
  <si>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</si>
  <si>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</si>
  <si>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</si>
  <si>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</si>
  <si>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</si>
  <si>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</si>
  <si>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</si>
  <si>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</si>
  <si>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</si>
  <si>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</si>
  <si>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</si>
  <si>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</si>
  <si>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</si>
  <si>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</si>
  <si>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</si>
  <si>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</si>
  <si>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</si>
  <si>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</si>
  <si>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</si>
  <si>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</si>
  <si>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</si>
  <si>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</si>
  <si>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</si>
  <si>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</si>
  <si>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</si>
  <si>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</si>
  <si>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</si>
  <si>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</si>
  <si>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</si>
  <si>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</si>
  <si>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</si>
  <si>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</si>
  <si>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</si>
  <si>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</si>
  <si>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</si>
  <si>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</si>
  <si>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</si>
  <si>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</si>
  <si>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</si>
  <si>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</si>
  <si>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</si>
  <si>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</si>
  <si>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</si>
  <si>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</si>
  <si>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</si>
  <si>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</si>
  <si>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</si>
  <si>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</si>
  <si>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</si>
  <si>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</si>
  <si>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</si>
  <si>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</si>
  <si>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</si>
  <si>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</si>
  <si>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</si>
  <si>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</si>
  <si>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</si>
  <si>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</si>
  <si>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</si>
  <si>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</si>
  <si>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</si>
  <si>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</si>
  <si>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</si>
  <si>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</si>
  <si>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</si>
  <si>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</si>
  <si>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</si>
  <si>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</si>
  <si>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</si>
  <si>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</si>
  <si>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</si>
  <si>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</si>
  <si>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</si>
  <si>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</si>
  <si>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</si>
  <si>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</si>
  <si>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</si>
  <si>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</si>
  <si>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</si>
  <si>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</si>
  <si>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</si>
  <si>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</si>
  <si>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</si>
  <si>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</si>
  <si>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</si>
  <si>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</si>
  <si>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</si>
  <si>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</si>
  <si>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</si>
  <si>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</si>
  <si>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</si>
  <si>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</si>
  <si>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</si>
  <si>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</si>
  <si>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</si>
  <si>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</si>
  <si>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</si>
  <si>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</si>
  <si>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</si>
  <si>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</si>
  <si>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</si>
  <si>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</si>
  <si>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</si>
  <si>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</si>
  <si>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</si>
  <si>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</si>
  <si>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</si>
  <si>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</si>
  <si>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</si>
  <si>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</si>
  <si>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</si>
  <si>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</si>
  <si>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</si>
  <si>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</si>
  <si>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</si>
  <si>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</si>
  <si>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</si>
  <si>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</si>
  <si>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</si>
  <si>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</si>
  <si>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</si>
  <si>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</si>
  <si>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</si>
  <si>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</si>
  <si>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</si>
  <si>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</si>
  <si>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</si>
  <si>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</si>
  <si>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</si>
  <si>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</si>
  <si>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</si>
  <si>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</si>
  <si>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</si>
  <si>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</si>
  <si>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</si>
  <si>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</si>
  <si>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</si>
  <si>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</si>
  <si>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</si>
  <si>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</si>
  <si>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</si>
  <si>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</si>
  <si>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</si>
  <si>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</si>
  <si>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</si>
  <si>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</si>
  <si>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</si>
  <si>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</si>
  <si>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</si>
  <si>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</si>
  <si>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</si>
  <si>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</si>
  <si>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</si>
  <si>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</si>
  <si>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</si>
  <si>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</si>
  <si>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</si>
  <si>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</si>
  <si>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</si>
  <si>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</si>
  <si>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</si>
  <si>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</si>
  <si>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</si>
  <si>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</si>
  <si>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</si>
  <si>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</si>
  <si>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</si>
  <si>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</si>
  <si>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</si>
  <si>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</si>
  <si>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</si>
  <si>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</si>
  <si>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</si>
  <si>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</si>
  <si>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</si>
  <si>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</si>
  <si>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</si>
  <si>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</si>
  <si>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</si>
  <si>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</si>
  <si>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</si>
  <si>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</si>
  <si>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</si>
  <si>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</si>
  <si>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</si>
  <si>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</si>
  <si>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</si>
  <si>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</si>
  <si>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</si>
  <si>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</si>
  <si>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</si>
  <si>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</si>
  <si>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</si>
  <si>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</si>
  <si>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</si>
  <si>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</si>
  <si>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</si>
  <si>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</si>
  <si>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</si>
  <si>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</si>
  <si>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</si>
  <si>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</si>
  <si>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</si>
  <si>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</si>
  <si>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</si>
  <si>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</si>
  <si>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</si>
  <si>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</si>
  <si>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</si>
  <si>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</si>
  <si>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</si>
  <si>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</si>
  <si>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</si>
  <si>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</si>
  <si>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</si>
  <si>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</si>
  <si>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</si>
  <si>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</si>
  <si>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</si>
  <si>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</si>
  <si>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</si>
  <si>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</si>
  <si>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</si>
  <si>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</si>
  <si>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</si>
  <si>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</si>
  <si>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</si>
  <si>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</si>
  <si>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</si>
  <si>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</si>
  <si>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</si>
  <si>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</si>
  <si>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</si>
  <si>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</si>
  <si>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</si>
  <si>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</si>
  <si>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</si>
  <si>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</si>
  <si>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</si>
  <si>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</si>
  <si>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</si>
  <si>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</si>
  <si>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</si>
  <si>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</si>
  <si>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</si>
  <si>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</si>
  <si>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</si>
  <si>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</si>
  <si>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</si>
  <si>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</si>
  <si>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</si>
  <si>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</si>
  <si>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</si>
  <si>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</si>
  <si>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</si>
  <si>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</si>
  <si>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</si>
  <si>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</si>
  <si>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</si>
  <si>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</si>
  <si>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</si>
  <si>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</si>
  <si>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</si>
  <si>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</si>
  <si>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</si>
  <si>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</si>
  <si>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</si>
  <si>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</si>
  <si>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</si>
  <si>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</si>
  <si>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</si>
  <si>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</si>
  <si>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</si>
  <si>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</si>
  <si>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</si>
  <si>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</si>
  <si>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</si>
  <si>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</si>
  <si>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</si>
  <si>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</si>
  <si>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</si>
  <si>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</si>
  <si>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</si>
  <si>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</si>
  <si>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</si>
  <si>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</si>
  <si>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</si>
  <si>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</si>
  <si>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</si>
  <si>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</si>
  <si>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</si>
  <si>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</si>
  <si>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</si>
  <si>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</si>
  <si>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</si>
  <si>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</si>
  <si>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</si>
  <si>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</si>
  <si>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</si>
  <si>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</si>
  <si>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</si>
  <si>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</si>
  <si>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</si>
  <si>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</si>
  <si>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</si>
  <si>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</si>
  <si>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</si>
  <si>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</si>
  <si>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</si>
  <si>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</si>
  <si>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</si>
  <si>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</si>
  <si>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</si>
  <si>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</si>
  <si>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</si>
  <si>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</si>
  <si>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</si>
  <si>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</si>
  <si>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</si>
  <si>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</si>
  <si>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</si>
  <si>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</si>
  <si>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</si>
  <si>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</si>
  <si>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</si>
  <si>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</si>
  <si>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</si>
  <si>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</si>
  <si>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</si>
  <si>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</si>
  <si>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</si>
  <si>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</si>
  <si>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</si>
  <si>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</si>
  <si>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</si>
  <si>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</si>
  <si>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</si>
  <si>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</si>
  <si>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</si>
  <si>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</si>
  <si>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</si>
  <si>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</si>
  <si>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</si>
  <si>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</si>
  <si>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</si>
  <si>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</si>
  <si>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</si>
  <si>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</si>
  <si>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</si>
  <si>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</si>
  <si>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</si>
  <si>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</si>
  <si>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</si>
  <si>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</si>
  <si>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</si>
  <si>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</si>
  <si>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</si>
  <si>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</si>
  <si>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</si>
  <si>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</si>
  <si>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</si>
  <si>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</si>
  <si>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</si>
  <si>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</si>
  <si>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</si>
  <si>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</si>
  <si>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</si>
  <si>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</si>
  <si>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</si>
  <si>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</si>
  <si>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</si>
  <si>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</si>
  <si>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</si>
  <si>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</si>
  <si>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</si>
  <si>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</si>
  <si>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</si>
  <si>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</si>
  <si>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</si>
  <si>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</si>
  <si>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</si>
  <si>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</si>
  <si>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</si>
  <si>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</si>
  <si>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</si>
  <si>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</si>
  <si>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</si>
  <si>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</si>
  <si>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</si>
  <si>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</si>
  <si>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</si>
  <si>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</si>
  <si>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</si>
  <si>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</si>
  <si>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</si>
  <si>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</si>
  <si>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</si>
  <si>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</si>
  <si>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</si>
  <si>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</si>
  <si>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</si>
  <si>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</si>
  <si>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</si>
  <si>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</si>
  <si>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</si>
  <si>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</si>
  <si>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</si>
  <si>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</si>
  <si>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</si>
  <si>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</si>
  <si>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</si>
  <si>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</si>
  <si>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</si>
  <si>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</si>
  <si>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</si>
  <si>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</si>
  <si>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</si>
  <si>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</si>
  <si>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</si>
  <si>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</si>
  <si>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</si>
  <si>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</si>
  <si>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</si>
  <si>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</si>
  <si>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</si>
  <si>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</si>
  <si>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</si>
  <si>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</si>
  <si>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</si>
  <si>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</si>
  <si>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</si>
  <si>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</si>
  <si>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</si>
  <si>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</si>
  <si>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</si>
  <si>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</si>
  <si>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</si>
  <si>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</si>
  <si>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</si>
  <si>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</si>
  <si>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</si>
  <si>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</si>
  <si>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</si>
  <si>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</si>
  <si>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</si>
  <si>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</si>
  <si>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</si>
  <si>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</si>
  <si>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</si>
  <si>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</si>
  <si>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</si>
  <si>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</si>
  <si>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</si>
  <si>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</si>
  <si>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</si>
  <si>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</si>
  <si>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</si>
  <si>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</si>
  <si>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</si>
  <si>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</si>
  <si>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</si>
  <si>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</si>
  <si>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</si>
  <si>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</si>
  <si>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</si>
  <si>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</si>
  <si>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</si>
  <si>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</si>
  <si>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</si>
  <si>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</si>
  <si>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</si>
  <si>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</si>
  <si>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</si>
  <si>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</si>
  <si>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</si>
  <si>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</si>
  <si>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</si>
  <si>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</si>
  <si>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</si>
  <si>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</si>
  <si>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</si>
  <si>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</si>
  <si>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</si>
  <si>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</si>
  <si>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</si>
  <si>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</si>
  <si>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</si>
  <si>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</si>
  <si>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</si>
  <si>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</si>
  <si>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</si>
  <si>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</si>
  <si>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</si>
  <si>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</si>
  <si>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</si>
  <si>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</si>
  <si>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</si>
  <si>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</si>
  <si>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</si>
  <si>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</si>
  <si>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</si>
  <si>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</si>
  <si>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</si>
  <si>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</si>
  <si>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</si>
  <si>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</si>
  <si>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</si>
  <si>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</si>
  <si>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</si>
  <si>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</si>
  <si>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</si>
  <si>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</si>
  <si>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</si>
  <si>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</si>
  <si>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</si>
  <si>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</si>
  <si>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</si>
  <si>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</si>
  <si>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</si>
  <si>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</si>
  <si>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</si>
  <si>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</si>
  <si>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</si>
  <si>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</si>
  <si>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</si>
  <si>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</si>
  <si>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</si>
  <si>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</si>
  <si>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</si>
  <si>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</si>
  <si>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</si>
  <si>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</si>
  <si>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</si>
  <si>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</si>
  <si>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</si>
  <si>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</si>
  <si>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</si>
  <si>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</si>
  <si>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</si>
  <si>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</si>
  <si>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</si>
  <si>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</si>
  <si>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</si>
  <si>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</si>
  <si>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</si>
  <si>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</si>
  <si>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</si>
  <si>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</si>
  <si>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</si>
  <si>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</si>
  <si>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</si>
  <si>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</si>
  <si>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</si>
  <si>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</si>
  <si>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</si>
  <si>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</si>
  <si>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</si>
  <si>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</si>
  <si>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</si>
  <si>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</si>
  <si>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</si>
  <si>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</si>
  <si>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</si>
  <si>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</si>
  <si>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</si>
  <si>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</si>
  <si>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</si>
  <si>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</si>
  <si>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</si>
  <si>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</si>
  <si>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</si>
  <si>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</si>
  <si>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</si>
  <si>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</si>
  <si>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</si>
  <si>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</si>
  <si>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</si>
  <si>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</si>
  <si>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</si>
  <si>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</si>
  <si>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</si>
  <si>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</si>
  <si>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</si>
  <si>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</si>
  <si>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</si>
  <si>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</si>
  <si>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</si>
  <si>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</si>
  <si>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</si>
  <si>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</si>
  <si>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</si>
  <si>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</si>
  <si>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</si>
  <si>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</si>
  <si>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</si>
  <si>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</si>
  <si>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</si>
  <si>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</si>
  <si>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</si>
  <si>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</si>
  <si>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</si>
  <si>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</si>
  <si>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</si>
  <si>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</si>
  <si>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</si>
  <si>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</si>
  <si>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</si>
  <si>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</si>
  <si>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</si>
  <si>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</si>
  <si>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</si>
  <si>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</si>
  <si>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</si>
  <si>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</si>
  <si>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</si>
  <si>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</si>
  <si>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</si>
  <si>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</si>
  <si>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</si>
  <si>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</si>
  <si>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</si>
  <si>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</si>
  <si>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</si>
  <si>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</si>
  <si>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</si>
  <si>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</si>
  <si>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</si>
  <si>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</si>
  <si>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</si>
  <si>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</si>
  <si>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</si>
  <si>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</si>
  <si>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</si>
  <si>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</si>
  <si>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</si>
  <si>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</si>
  <si>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</si>
  <si>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</si>
  <si>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</si>
  <si>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</si>
  <si>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</si>
  <si>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</si>
  <si>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</si>
  <si>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</si>
  <si>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</si>
  <si>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</si>
  <si>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</si>
  <si>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</si>
  <si>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</si>
  <si>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</si>
  <si>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</si>
  <si>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</si>
  <si>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</si>
  <si>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</si>
  <si>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</si>
  <si>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</si>
  <si>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</si>
  <si>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</si>
  <si>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</si>
  <si>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</si>
  <si>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</si>
  <si>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</si>
  <si>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</si>
  <si>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</si>
  <si>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</si>
  <si>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</si>
  <si>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</si>
  <si>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</si>
  <si>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</si>
  <si>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</si>
  <si>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</si>
  <si>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</si>
  <si>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</si>
  <si>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</si>
  <si>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</si>
  <si>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</si>
  <si>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</si>
  <si>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</si>
  <si>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</si>
  <si>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</si>
  <si>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</si>
  <si>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</si>
  <si>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</si>
  <si>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</si>
  <si>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</si>
  <si>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</si>
  <si>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</si>
  <si>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</si>
  <si>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</si>
  <si>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</si>
  <si>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</si>
  <si>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</si>
  <si>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</si>
  <si>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</si>
  <si>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</si>
  <si>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</si>
  <si>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</si>
  <si>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</si>
  <si>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</si>
  <si>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</si>
  <si>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</si>
  <si>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</si>
  <si>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</si>
  <si>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</si>
  <si>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</si>
  <si>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</si>
  <si>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</si>
  <si>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</si>
  <si>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</si>
  <si>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</si>
  <si>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</si>
  <si>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</si>
  <si>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</si>
  <si>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</si>
  <si>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</si>
  <si>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</si>
  <si>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</si>
  <si>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</si>
  <si>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</si>
  <si>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</si>
  <si>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</si>
  <si>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</si>
  <si>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</si>
  <si>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</si>
  <si>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</si>
  <si>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</si>
  <si>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</si>
  <si>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</si>
  <si>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</si>
  <si>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</si>
  <si>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</si>
  <si>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</si>
  <si>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</si>
  <si>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</si>
  <si>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</si>
  <si>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</si>
  <si>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</si>
  <si>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</si>
  <si>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</si>
  <si>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</si>
  <si>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</si>
  <si>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</si>
  <si>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</si>
  <si>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</si>
  <si>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</si>
  <si>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</si>
  <si>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</si>
  <si>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</si>
  <si>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</si>
  <si>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</si>
  <si>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</si>
  <si>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</si>
  <si>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</si>
  <si>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</si>
  <si>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</si>
  <si>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</si>
  <si>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</si>
  <si>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</si>
  <si>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</si>
  <si>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</si>
  <si>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</si>
  <si>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</si>
  <si>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</si>
  <si>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</si>
  <si>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</si>
  <si>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</si>
  <si>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</si>
  <si>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</si>
  <si>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</si>
  <si>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</si>
  <si>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</si>
  <si>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</si>
  <si>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</si>
  <si>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</si>
  <si>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</si>
  <si>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</si>
  <si>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</si>
  <si>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</si>
  <si>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</si>
  <si>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</si>
  <si>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</si>
  <si>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</si>
  <si>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</si>
  <si>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</si>
  <si>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</si>
  <si>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</si>
  <si>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</si>
  <si>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</si>
  <si>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</si>
  <si>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</si>
  <si>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</si>
  <si>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</si>
  <si>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</si>
  <si>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</si>
  <si>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</si>
  <si>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</si>
  <si>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</si>
  <si>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</si>
  <si>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</si>
  <si>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</si>
  <si>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</si>
  <si>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</si>
  <si>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</si>
  <si>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</si>
  <si>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</si>
  <si>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</si>
  <si>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</si>
  <si>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</si>
  <si>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</si>
  <si>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</si>
  <si>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</si>
  <si>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</si>
  <si>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</si>
  <si>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</si>
  <si>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</si>
  <si>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</si>
  <si>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</si>
  <si>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</si>
  <si>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</si>
  <si>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</si>
  <si>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</si>
  <si>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</si>
  <si>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</si>
  <si>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</si>
  <si>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</si>
  <si>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</si>
  <si>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</si>
  <si>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</si>
  <si>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</si>
  <si>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</si>
  <si>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</si>
  <si>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</si>
  <si>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</si>
  <si>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</si>
  <si>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</si>
  <si>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</si>
  <si>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</si>
  <si>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</si>
  <si>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</si>
  <si>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</si>
  <si>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</si>
  <si>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</si>
  <si>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</si>
  <si>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</si>
  <si>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</si>
  <si>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</si>
  <si>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</si>
  <si>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</si>
  <si>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</si>
  <si>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</si>
  <si>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</si>
  <si>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</si>
  <si>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</si>
  <si>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</si>
  <si>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</si>
  <si>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</si>
  <si>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</si>
  <si>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</si>
  <si>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</si>
  <si>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</si>
  <si>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</si>
  <si>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</si>
  <si>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</si>
  <si>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</si>
  <si>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</si>
  <si>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</si>
  <si>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</si>
  <si>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</si>
  <si>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</si>
  <si>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</si>
  <si>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</si>
  <si>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</si>
  <si>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</si>
  <si>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</si>
  <si>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</si>
  <si>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</si>
  <si>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</si>
  <si>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</si>
  <si>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</si>
  <si>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</si>
  <si>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</si>
  <si>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</si>
  <si>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</si>
  <si>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</si>
  <si>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</si>
  <si>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</si>
  <si>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</si>
  <si>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</si>
  <si>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</si>
  <si>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</si>
  <si>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</si>
  <si>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</si>
  <si>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</si>
  <si>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</si>
  <si>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</si>
  <si>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</si>
  <si>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</si>
  <si>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</si>
  <si>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</si>
  <si>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</si>
  <si>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</si>
  <si>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</si>
  <si>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</si>
  <si>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</si>
  <si>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</si>
  <si>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</si>
  <si>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</si>
  <si>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</si>
  <si>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</si>
  <si>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</si>
  <si>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</si>
  <si>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</si>
  <si>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</si>
  <si>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</si>
  <si>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</si>
  <si>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</si>
  <si>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</si>
  <si>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</si>
  <si>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</si>
  <si>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</si>
  <si>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</si>
  <si>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</si>
  <si>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</si>
  <si>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</si>
  <si>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</si>
  <si>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</si>
  <si>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</si>
  <si>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</si>
  <si>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</si>
  <si>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</si>
  <si>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</si>
  <si>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</si>
  <si>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</si>
  <si>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</si>
  <si>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</si>
  <si>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</si>
  <si>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</si>
  <si>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</si>
  <si>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</si>
  <si>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</si>
  <si>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</si>
  <si>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</si>
  <si>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</si>
  <si>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</si>
  <si>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</si>
  <si>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</si>
  <si>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</si>
  <si>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</si>
  <si>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</si>
  <si>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</si>
  <si>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</si>
  <si>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</si>
  <si>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</si>
  <si>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</si>
  <si>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</si>
  <si>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</si>
  <si>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</si>
  <si>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</si>
  <si>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</si>
  <si>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</si>
  <si>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</si>
  <si>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</si>
  <si>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</si>
  <si>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</si>
  <si>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</si>
  <si>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</si>
  <si>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</si>
  <si>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</si>
  <si>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</si>
  <si>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</si>
  <si>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</si>
  <si>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</si>
  <si>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</si>
  <si>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</si>
  <si>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</si>
  <si>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</si>
  <si>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</si>
  <si>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</si>
  <si>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</si>
  <si>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</si>
  <si>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</si>
  <si>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</si>
  <si>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</si>
  <si>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</si>
  <si>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</si>
  <si>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</si>
  <si>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</si>
  <si>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</si>
  <si>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</si>
  <si>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</si>
  <si>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</si>
  <si>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</si>
  <si>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</si>
  <si>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</si>
  <si>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</si>
  <si>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</si>
  <si>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</si>
  <si>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</si>
  <si>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</si>
  <si>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</si>
  <si>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</si>
  <si>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</si>
  <si>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</si>
  <si>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</si>
  <si>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</si>
  <si>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</si>
  <si>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</si>
  <si>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</si>
  <si>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</si>
  <si>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</si>
  <si>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</si>
  <si>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</si>
  <si>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</si>
  <si>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</si>
  <si>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</si>
  <si>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</si>
  <si>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</si>
  <si>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</si>
  <si>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</si>
  <si>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</si>
  <si>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</si>
  <si>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</si>
  <si>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</si>
  <si>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</si>
  <si>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</si>
  <si>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</si>
  <si>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</si>
  <si>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</si>
  <si>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</si>
  <si>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</si>
  <si>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</si>
  <si>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</si>
  <si>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</si>
  <si>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</si>
  <si>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</si>
  <si>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</si>
  <si>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</si>
  <si>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</si>
  <si>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</si>
  <si>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</si>
  <si>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</si>
  <si>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</si>
  <si>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</si>
  <si>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</si>
  <si>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</si>
  <si>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</si>
  <si>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</si>
  <si>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</si>
  <si>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</si>
  <si>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</si>
  <si>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</si>
  <si>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</si>
  <si>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</si>
  <si>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</si>
  <si>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</si>
  <si>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</si>
  <si>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</si>
  <si>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</si>
  <si>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</si>
  <si>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</si>
  <si>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</si>
  <si>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</si>
  <si>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</si>
  <si>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</si>
  <si>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</si>
  <si>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</si>
  <si>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</si>
  <si>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</si>
  <si>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</si>
  <si>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</si>
  <si>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</si>
  <si>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</si>
  <si>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</si>
  <si>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</si>
  <si>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</si>
  <si>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</si>
  <si>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</si>
  <si>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</si>
  <si>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</si>
  <si>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</si>
  <si>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</si>
  <si>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</si>
  <si>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</si>
  <si>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</si>
  <si>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</si>
  <si>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</si>
  <si>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</si>
  <si>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</si>
  <si>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</si>
  <si>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</si>
  <si>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</si>
  <si>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</si>
  <si>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</si>
  <si>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</si>
  <si>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</si>
  <si>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</si>
  <si>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</si>
  <si>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</si>
  <si>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</si>
  <si>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</si>
  <si>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</si>
  <si>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</si>
  <si>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</si>
  <si>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</si>
  <si>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</si>
  <si>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</si>
  <si>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</si>
  <si>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</si>
  <si>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</si>
  <si>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</si>
  <si>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</si>
  <si>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</si>
  <si>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</si>
  <si>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</si>
  <si>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</si>
  <si>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</si>
  <si>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</si>
  <si>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</si>
  <si>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</si>
  <si>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</si>
  <si>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</si>
  <si>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</si>
  <si>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</si>
  <si>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</si>
  <si>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</si>
  <si>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</si>
  <si>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</si>
  <si>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</si>
  <si>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</si>
  <si>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</si>
  <si>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</si>
  <si>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</si>
  <si>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</si>
  <si>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</si>
  <si>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</si>
  <si>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</si>
  <si>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</si>
  <si>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</si>
  <si>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</si>
  <si>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</si>
  <si>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</si>
  <si>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</si>
  <si>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</si>
  <si>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</si>
  <si>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</si>
  <si>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</si>
  <si>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</si>
  <si>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</si>
  <si>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</si>
  <si>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</si>
  <si>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</si>
  <si>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</si>
  <si>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</si>
  <si>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</si>
  <si>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</si>
  <si>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</si>
  <si>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</si>
  <si>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</si>
  <si>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</si>
  <si>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</si>
  <si>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</si>
  <si>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</si>
  <si>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</si>
  <si>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</si>
  <si>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</si>
  <si>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</si>
  <si>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</si>
  <si>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</si>
  <si>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</si>
  <si>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</si>
  <si>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</si>
  <si>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</si>
  <si>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</si>
  <si>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</si>
  <si>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</si>
  <si>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</si>
  <si>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</si>
  <si>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</si>
  <si>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</si>
  <si>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</si>
  <si>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</si>
  <si>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</si>
  <si>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</si>
  <si>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</si>
  <si>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</si>
  <si>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</si>
  <si>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</si>
  <si>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</si>
  <si>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</si>
  <si>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</si>
  <si>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</si>
  <si>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</si>
  <si>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</si>
  <si>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</si>
  <si>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</si>
  <si>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</si>
  <si>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</si>
  <si>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</si>
  <si>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</si>
  <si>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</si>
  <si>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</si>
  <si>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</si>
  <si>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</si>
  <si>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</si>
  <si>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</si>
  <si>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</si>
  <si>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</si>
  <si>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</si>
  <si>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</si>
  <si>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</si>
  <si>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</si>
  <si>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</si>
  <si>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</si>
  <si>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</si>
  <si>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</si>
  <si>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</si>
  <si>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</si>
  <si>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</si>
  <si>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</si>
  <si>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</si>
  <si>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</si>
  <si>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</si>
  <si>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</si>
  <si>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</si>
  <si>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</si>
  <si>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</si>
  <si>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</si>
  <si>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</si>
  <si>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</si>
  <si>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</si>
  <si>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</si>
  <si>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</si>
  <si>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</si>
  <si>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</si>
  <si>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</si>
  <si>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</si>
  <si>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</si>
  <si>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</si>
  <si>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</si>
  <si>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</si>
  <si>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</si>
  <si>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</si>
  <si>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</si>
  <si>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</si>
  <si>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</si>
  <si>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</si>
  <si>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</si>
  <si>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</si>
  <si>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</si>
  <si>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</si>
  <si>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</si>
  <si>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</si>
  <si>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</si>
  <si>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</si>
  <si>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</si>
  <si>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</si>
  <si>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</si>
  <si>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</si>
  <si>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</si>
  <si>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</si>
  <si>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</si>
  <si>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</si>
  <si>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</si>
  <si>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</si>
  <si>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</si>
  <si>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</si>
  <si>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</si>
  <si>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</si>
  <si>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</si>
  <si>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</si>
  <si>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</si>
  <si>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</si>
  <si>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</si>
  <si>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</si>
  <si>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</si>
  <si>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</si>
  <si>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</si>
  <si>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</si>
  <si>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</si>
  <si>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</si>
  <si>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</si>
  <si>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</si>
  <si>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</si>
  <si>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</si>
  <si>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</si>
  <si>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</si>
  <si>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</si>
  <si>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</si>
  <si>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</si>
  <si>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</si>
  <si>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</si>
  <si>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</si>
  <si>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</si>
  <si>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</si>
  <si>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</si>
  <si>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</si>
  <si>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</si>
  <si>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</si>
  <si>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</si>
  <si>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</si>
  <si>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</si>
  <si>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</si>
  <si>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</si>
  <si>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</si>
  <si>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</si>
  <si>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</si>
  <si>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</si>
  <si>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</si>
  <si>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</si>
  <si>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</si>
  <si>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</si>
  <si>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</si>
  <si>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</si>
  <si>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</si>
  <si>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</si>
  <si>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</si>
  <si>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</si>
  <si>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</si>
  <si>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</si>
  <si>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</si>
  <si>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</si>
  <si>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</si>
  <si>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</si>
  <si>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</si>
  <si>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</si>
  <si>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</si>
  <si>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</si>
  <si>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</si>
  <si>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</si>
  <si>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</si>
  <si>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</si>
  <si>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</si>
  <si>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</si>
  <si>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</si>
  <si>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</si>
  <si>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</si>
  <si>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</si>
  <si>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</si>
  <si>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</si>
  <si>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</si>
  <si>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</si>
  <si>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</si>
  <si>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</si>
  <si>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</si>
  <si>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</si>
  <si>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</si>
  <si>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</si>
  <si>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</si>
  <si>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</si>
  <si>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</si>
  <si>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</si>
  <si>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</si>
  <si>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</si>
  <si>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</si>
  <si>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</si>
  <si>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</si>
  <si>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</si>
  <si>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</si>
  <si>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</si>
  <si>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</si>
  <si>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</si>
  <si>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</si>
  <si>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</si>
  <si>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</si>
  <si>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</si>
  <si>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</si>
  <si>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</si>
  <si>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</si>
  <si>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</si>
  <si>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</si>
  <si>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</si>
  <si>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</si>
  <si>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</si>
  <si>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</si>
  <si>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</si>
  <si>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</si>
  <si>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</si>
  <si>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</si>
  <si>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</si>
  <si>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</si>
  <si>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</si>
  <si>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</si>
  <si>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</si>
  <si>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</si>
  <si>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</si>
  <si>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</si>
  <si>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</si>
  <si>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</si>
  <si>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</si>
  <si>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</si>
  <si>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</si>
  <si>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</si>
  <si>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</si>
  <si>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</si>
  <si>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</si>
  <si>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</si>
  <si>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</si>
  <si>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</si>
  <si>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</si>
  <si>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</si>
  <si>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</si>
  <si>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</si>
  <si>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</si>
  <si>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</si>
  <si>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</si>
  <si>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</si>
  <si>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</si>
  <si>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</si>
  <si>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</si>
  <si>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</si>
  <si>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</si>
  <si>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</si>
  <si>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</si>
  <si>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</si>
  <si>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</si>
  <si>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</si>
  <si>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</si>
  <si>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</si>
  <si>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</si>
  <si>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</si>
  <si>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</si>
  <si>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</si>
  <si>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</si>
  <si>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</si>
  <si>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</si>
  <si>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</si>
  <si>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</si>
  <si>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</si>
  <si>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</si>
  <si>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</si>
  <si>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</si>
  <si>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</si>
  <si>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</si>
  <si>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</si>
  <si>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</si>
  <si>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</si>
  <si>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</si>
  <si>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</si>
  <si>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</si>
  <si>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</si>
  <si>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</si>
  <si>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</si>
  <si>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</si>
  <si>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</si>
  <si>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</si>
  <si>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</si>
  <si>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</si>
  <si>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</si>
  <si>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</si>
  <si>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</si>
  <si>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</si>
  <si>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</si>
  <si>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</si>
  <si>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</si>
  <si>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</si>
  <si>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</si>
  <si>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</si>
  <si>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</si>
  <si>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</si>
  <si>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</si>
  <si>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</si>
  <si>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</si>
  <si>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</si>
  <si>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</si>
  <si>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</si>
  <si>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</si>
  <si>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</si>
  <si>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</si>
  <si>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</si>
  <si>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</si>
  <si>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</si>
  <si>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</si>
  <si>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</si>
  <si>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</si>
  <si>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</si>
  <si>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</si>
  <si>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</si>
  <si>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</si>
  <si>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</si>
  <si>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</si>
  <si>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</si>
  <si>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</si>
  <si>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</si>
  <si>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</si>
  <si>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</si>
  <si>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</si>
  <si>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</si>
  <si>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</si>
  <si>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</si>
  <si>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</si>
  <si>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</si>
  <si>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</si>
  <si>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</si>
  <si>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</si>
  <si>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</si>
  <si>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</si>
  <si>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</si>
  <si>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</si>
  <si>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</si>
  <si>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</si>
  <si>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</si>
  <si>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</si>
  <si>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</si>
  <si>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</si>
  <si>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</si>
  <si>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</si>
  <si>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</si>
  <si>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</si>
  <si>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</si>
  <si>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</si>
  <si>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</si>
  <si>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</si>
  <si>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</si>
  <si>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</si>
  <si>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</si>
  <si>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</si>
  <si>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</si>
  <si>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</si>
  <si>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</si>
  <si>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</si>
  <si>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</si>
  <si>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</si>
  <si>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</si>
  <si>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</si>
  <si>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</si>
  <si>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</si>
  <si>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</si>
  <si>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</si>
  <si>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</si>
  <si>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</si>
  <si>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</si>
  <si>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</si>
  <si>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</si>
  <si>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</si>
  <si>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</si>
  <si>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</si>
  <si>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</si>
  <si>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</si>
  <si>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</si>
  <si>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</si>
  <si>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</si>
  <si>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</si>
  <si>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</si>
  <si>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</si>
  <si>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</si>
  <si>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</si>
  <si>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</si>
  <si>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</si>
  <si>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</si>
  <si>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</si>
  <si>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</si>
  <si>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</si>
  <si>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</si>
  <si>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</si>
  <si>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</si>
  <si>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</si>
  <si>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</si>
  <si>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</si>
  <si>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</si>
  <si>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</si>
  <si>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</si>
  <si>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</si>
  <si>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</si>
  <si>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</si>
  <si>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</si>
  <si>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</si>
  <si>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</si>
  <si>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</si>
  <si>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</si>
  <si>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</si>
  <si>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</si>
  <si>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</si>
  <si>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</si>
  <si>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</si>
  <si>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</si>
  <si>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</si>
  <si>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</si>
  <si>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</si>
  <si>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</si>
  <si>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</si>
  <si>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</si>
  <si>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</si>
  <si>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</si>
  <si>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</si>
  <si>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</si>
  <si>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</si>
  <si>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</si>
  <si>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</si>
  <si>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</si>
  <si>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</si>
  <si>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</si>
  <si>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</si>
  <si>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</si>
  <si>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</si>
  <si>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</si>
  <si>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</si>
  <si>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</si>
  <si>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</si>
  <si>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</si>
  <si>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</si>
  <si>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</si>
  <si>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</si>
  <si>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</si>
  <si>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</si>
  <si>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</si>
  <si>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</si>
  <si>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</si>
  <si>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</si>
  <si>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</si>
  <si>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</si>
  <si>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</si>
  <si>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</si>
  <si>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</si>
  <si>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</si>
  <si>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</si>
  <si>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</si>
  <si>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</si>
  <si>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</si>
  <si>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</si>
  <si>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</si>
  <si>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</si>
  <si>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</si>
  <si>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</si>
  <si>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</si>
  <si>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</si>
  <si>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</si>
  <si>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</si>
  <si>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</si>
  <si>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</si>
  <si>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</si>
  <si>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</si>
  <si>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</si>
  <si>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</si>
  <si>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</si>
  <si>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</si>
  <si>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</si>
  <si>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</si>
  <si>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</si>
  <si>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</si>
  <si>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</si>
  <si>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</si>
  <si>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</si>
  <si>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</si>
  <si>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</si>
  <si>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</si>
  <si>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</si>
  <si>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</si>
  <si>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</si>
  <si>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</si>
  <si>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</si>
  <si>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</si>
  <si>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</si>
  <si>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</si>
  <si>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</si>
  <si>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</si>
  <si>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</si>
  <si>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</si>
  <si>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</si>
  <si>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</si>
  <si>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</si>
  <si>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</si>
  <si>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</si>
  <si>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</si>
  <si>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</si>
  <si>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</si>
  <si>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</si>
  <si>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</si>
  <si>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</si>
  <si>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</si>
  <si>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</si>
  <si>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</si>
  <si>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</si>
  <si>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</si>
  <si>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</si>
  <si>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</si>
  <si>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</si>
  <si>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</si>
  <si>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</si>
  <si>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</si>
  <si>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</si>
  <si>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</si>
  <si>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</si>
  <si>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</si>
  <si>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</si>
  <si>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</si>
  <si>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</si>
  <si>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</si>
  <si>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</si>
  <si>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</si>
  <si>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</si>
  <si>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</si>
  <si>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</si>
  <si>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</si>
  <si>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</si>
  <si>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</si>
  <si>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</si>
  <si>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</si>
  <si>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</si>
  <si>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</si>
  <si>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</si>
  <si>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</si>
  <si>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</si>
  <si>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</si>
  <si>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</si>
  <si>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</si>
  <si>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</si>
  <si>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</si>
  <si>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</si>
  <si>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</si>
  <si>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</si>
  <si>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</si>
  <si>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</si>
  <si>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</si>
  <si>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</si>
  <si>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</si>
  <si>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</si>
  <si>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</si>
  <si>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</si>
  <si>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</si>
  <si>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</si>
  <si>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</si>
  <si>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</si>
  <si>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</si>
  <si>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</si>
  <si>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</si>
  <si>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</si>
  <si>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</si>
  <si>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</si>
  <si>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</si>
  <si>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</si>
  <si>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</si>
  <si>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</si>
  <si>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</si>
  <si>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</si>
  <si>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</si>
  <si>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</si>
  <si>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</si>
  <si>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</si>
  <si>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</si>
  <si>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</si>
  <si>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</si>
  <si>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</si>
  <si>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</si>
  <si>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</si>
  <si>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</si>
  <si>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</si>
  <si>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</si>
  <si>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</si>
  <si>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</si>
  <si>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</si>
  <si>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</si>
  <si>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</si>
  <si>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</si>
  <si>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</si>
  <si>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</si>
  <si>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</si>
  <si>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</si>
  <si>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</si>
  <si>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</si>
  <si>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</si>
  <si>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</si>
  <si>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</si>
  <si>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</si>
  <si>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</si>
  <si>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</si>
  <si>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</si>
  <si>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</si>
  <si>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</si>
  <si>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</si>
  <si>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</si>
  <si>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</si>
  <si>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</si>
  <si>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</si>
  <si>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</si>
  <si>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</si>
  <si>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</si>
  <si>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</si>
  <si>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</si>
  <si>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</si>
  <si>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</si>
  <si>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</si>
  <si>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</si>
  <si>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</si>
  <si>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</si>
  <si>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</si>
  <si>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</si>
  <si>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</si>
  <si>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</si>
  <si>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</si>
  <si>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</si>
  <si>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</si>
  <si>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</si>
  <si>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</si>
  <si>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</si>
  <si>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</si>
  <si>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</si>
  <si>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</si>
  <si>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</si>
  <si>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</si>
  <si>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</si>
  <si>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</si>
  <si>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</si>
  <si>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</si>
  <si>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</si>
  <si>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</si>
  <si>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</si>
  <si>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</si>
  <si>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</si>
  <si>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</si>
  <si>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</si>
  <si>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</si>
  <si>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</si>
  <si>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</si>
  <si>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</si>
  <si>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</si>
  <si>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</si>
  <si>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</si>
  <si>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</si>
  <si>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</si>
  <si>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</si>
  <si>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</si>
  <si>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</si>
  <si>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</si>
  <si>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</si>
  <si>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</si>
  <si>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</si>
  <si>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</si>
  <si>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</si>
  <si>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</si>
  <si>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</si>
  <si>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</si>
  <si>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</si>
  <si>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</si>
  <si>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</si>
  <si>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</si>
  <si>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</si>
  <si>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</si>
  <si>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</si>
  <si>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</si>
  <si>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</si>
  <si>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</si>
  <si>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</si>
  <si>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</si>
  <si>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</si>
  <si>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</si>
  <si>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</si>
  <si>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</si>
  <si>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</si>
  <si>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</si>
  <si>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</si>
  <si>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</si>
  <si>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</si>
  <si>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</si>
  <si>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</si>
  <si>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</si>
  <si>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</si>
  <si>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</si>
  <si>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</si>
  <si>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</si>
  <si>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</si>
  <si>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</si>
  <si>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</si>
  <si>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</si>
  <si>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</si>
  <si>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</si>
  <si>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</si>
  <si>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</si>
  <si>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</si>
  <si>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</si>
  <si>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</si>
  <si>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</si>
  <si>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</si>
  <si>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</si>
  <si>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</si>
  <si>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</si>
  <si>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</si>
  <si>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</si>
  <si>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</si>
  <si>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</si>
  <si>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</si>
  <si>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</si>
  <si>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</si>
  <si>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</si>
  <si>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</si>
  <si>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</si>
  <si>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</si>
  <si>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</si>
  <si>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</si>
  <si>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</si>
  <si>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</si>
  <si>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</si>
  <si>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</si>
  <si>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</si>
  <si>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</si>
  <si>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</si>
  <si>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</si>
  <si>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</si>
  <si>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</si>
  <si>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</si>
  <si>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</si>
  <si>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</si>
  <si>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</si>
  <si>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</si>
  <si>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</si>
  <si>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</si>
  <si>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</si>
  <si>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</si>
  <si>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</si>
  <si>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</si>
  <si>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</si>
  <si>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</si>
  <si>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</si>
  <si>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</si>
  <si>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</si>
  <si>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</si>
  <si>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</si>
  <si>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</si>
  <si>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</si>
  <si>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</si>
  <si>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</si>
  <si>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</si>
  <si>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</si>
  <si>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</si>
  <si>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</si>
  <si>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</si>
  <si>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</si>
  <si>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</si>
  <si>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</si>
  <si>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</si>
  <si>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</si>
  <si>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</si>
  <si>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</si>
  <si>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</si>
  <si>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</si>
  <si>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</si>
  <si>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</si>
  <si>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</si>
  <si>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</si>
  <si>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</si>
  <si>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</si>
  <si>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</si>
  <si>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</si>
  <si>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</si>
  <si>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</si>
  <si>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</si>
  <si>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</si>
  <si>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</si>
  <si>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</si>
  <si>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</si>
  <si>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</si>
  <si>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</si>
  <si>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</si>
  <si>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</si>
  <si>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</si>
  <si>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</si>
  <si>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</si>
  <si>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</si>
  <si>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</si>
  <si>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</si>
  <si>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</si>
  <si>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</si>
  <si>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</si>
  <si>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</si>
  <si>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</si>
  <si>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</si>
  <si>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</si>
  <si>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</si>
  <si>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</si>
  <si>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</si>
  <si>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</si>
  <si>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</si>
  <si>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</si>
  <si>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</si>
  <si>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</si>
  <si>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</si>
  <si>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</si>
  <si>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</si>
  <si>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</si>
  <si>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</si>
  <si>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</si>
  <si>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</si>
  <si>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</si>
  <si>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</si>
  <si>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</si>
  <si>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</si>
  <si>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</si>
  <si>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</si>
  <si>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</si>
  <si>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</si>
  <si>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</si>
  <si>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</si>
  <si>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</si>
  <si>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</si>
  <si>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</si>
  <si>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</si>
  <si>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</si>
  <si>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</si>
  <si>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</si>
  <si>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</si>
  <si>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</si>
  <si>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</si>
  <si>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</si>
  <si>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</si>
  <si>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</si>
  <si>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</si>
  <si>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</si>
  <si>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</si>
  <si>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</si>
  <si>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</si>
  <si>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</si>
  <si>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</si>
  <si>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</si>
  <si>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</si>
  <si>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</si>
  <si>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</si>
  <si>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</si>
  <si>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</si>
  <si>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</si>
  <si>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</si>
  <si>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</si>
  <si>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</si>
  <si>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</si>
  <si>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</si>
  <si>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</si>
  <si>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</si>
  <si>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</si>
  <si>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</si>
  <si>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</si>
  <si>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</si>
  <si>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</si>
  <si>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</si>
  <si>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</si>
  <si>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</si>
  <si>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</si>
  <si>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</si>
  <si>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</si>
  <si>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</si>
  <si>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</si>
  <si>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</si>
  <si>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</si>
  <si>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</si>
  <si>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</si>
  <si>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</si>
  <si>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</si>
  <si>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</si>
  <si>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</si>
  <si>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</si>
  <si>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</si>
  <si>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</si>
  <si>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</si>
  <si>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</si>
  <si>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</si>
  <si>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</si>
  <si>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</si>
  <si>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</si>
  <si>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</si>
  <si>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</si>
  <si>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</si>
  <si>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</si>
  <si>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</si>
  <si>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</si>
  <si>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</si>
  <si>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</si>
  <si>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</si>
  <si>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</si>
  <si>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</si>
  <si>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</si>
  <si>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</si>
  <si>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</si>
  <si>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</si>
  <si>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</si>
  <si>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</si>
  <si>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</si>
  <si>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</si>
  <si>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</si>
  <si>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</si>
  <si>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</si>
  <si>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</si>
  <si>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</si>
  <si>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</si>
  <si>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</si>
  <si>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</si>
  <si>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</si>
  <si>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</si>
  <si>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</si>
  <si>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</si>
  <si>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</si>
  <si>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</si>
  <si>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</si>
  <si>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</si>
  <si>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</si>
  <si>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</si>
  <si>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</si>
  <si>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</si>
  <si>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</si>
  <si>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</si>
  <si>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</si>
  <si>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</si>
  <si>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</si>
  <si>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</si>
  <si>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</si>
  <si>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</si>
  <si>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</si>
  <si>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</si>
  <si>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</si>
  <si>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</si>
  <si>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</si>
  <si>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</si>
  <si>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</si>
  <si>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</si>
  <si>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</si>
  <si>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</si>
  <si>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</si>
  <si>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</si>
  <si>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</si>
  <si>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</si>
  <si>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</si>
  <si>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</si>
  <si>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</si>
  <si>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</si>
  <si>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</si>
  <si>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</si>
  <si>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</si>
  <si>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</si>
  <si>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</si>
  <si>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</si>
  <si>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</si>
  <si>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</si>
  <si>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</si>
  <si>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</si>
  <si>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</si>
  <si>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</si>
  <si>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</si>
  <si>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</si>
  <si>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</si>
  <si>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</si>
  <si>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</si>
  <si>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</si>
  <si>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</si>
  <si>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</si>
  <si>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</si>
  <si>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</si>
  <si>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</si>
  <si>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</si>
  <si>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</si>
  <si>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</si>
  <si>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</si>
  <si>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</si>
  <si>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</si>
  <si>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</si>
  <si>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</si>
  <si>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</si>
  <si>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</si>
  <si>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</si>
  <si>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</si>
  <si>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</si>
  <si>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</si>
  <si>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</si>
  <si>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</si>
  <si>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</si>
  <si>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</si>
  <si>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</si>
  <si>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</si>
  <si>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</si>
  <si>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</si>
  <si>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</si>
  <si>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</si>
  <si>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</si>
  <si>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</si>
  <si>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</si>
  <si>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</si>
  <si>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</si>
  <si>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</si>
  <si>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</si>
  <si>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</si>
  <si>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</si>
  <si>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</si>
  <si>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</si>
  <si>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</si>
  <si>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</si>
  <si>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</si>
  <si>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</si>
  <si>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</si>
  <si>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</si>
  <si>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</si>
  <si>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</si>
  <si>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</si>
  <si>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</si>
  <si>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</si>
  <si>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</si>
  <si>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</si>
  <si>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</si>
  <si>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</si>
  <si>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</si>
  <si>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</si>
  <si>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</si>
  <si>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</si>
  <si>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</si>
  <si>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</si>
  <si>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</si>
  <si>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</si>
  <si>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</si>
  <si>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</si>
  <si>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</si>
  <si>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</si>
  <si>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</si>
  <si>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</si>
  <si>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</si>
  <si>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</si>
  <si>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</si>
  <si>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</si>
  <si>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</si>
  <si>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</si>
  <si>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</si>
  <si>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</si>
  <si>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</si>
  <si>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</si>
  <si>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</si>
  <si>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</si>
  <si>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</si>
  <si>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</si>
  <si>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</si>
  <si>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</si>
  <si>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</si>
  <si>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</si>
  <si>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</si>
  <si>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</si>
  <si>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</si>
  <si>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</si>
  <si>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</si>
  <si>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</si>
  <si>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</si>
  <si>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</si>
  <si>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</si>
  <si>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</si>
  <si>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</si>
  <si>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</si>
  <si>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</si>
  <si>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</si>
  <si>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</si>
  <si>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</si>
  <si>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</si>
  <si>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</si>
  <si>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</si>
  <si>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</si>
  <si>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</si>
  <si>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</si>
  <si>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</si>
  <si>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</si>
  <si>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</si>
  <si>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</si>
  <si>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</si>
  <si>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</si>
  <si>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</si>
  <si>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</si>
  <si>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</si>
  <si>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</si>
  <si>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</si>
  <si>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</si>
  <si>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</si>
  <si>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</si>
  <si>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</si>
  <si>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</si>
  <si>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</si>
  <si>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</si>
  <si>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</si>
  <si>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</si>
  <si>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</si>
  <si>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</si>
  <si>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</si>
  <si>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</si>
  <si>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</si>
  <si>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</si>
  <si>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</si>
  <si>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</si>
  <si>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</si>
  <si>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</si>
  <si>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</si>
  <si>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</si>
  <si>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</si>
  <si>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</si>
  <si>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</si>
  <si>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</si>
  <si>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</si>
  <si>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</si>
  <si>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</si>
  <si>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</si>
  <si>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</si>
  <si>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</si>
  <si>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</si>
  <si>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</si>
  <si>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</si>
  <si>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</si>
  <si>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</si>
  <si>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</si>
  <si>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</si>
  <si>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</si>
  <si>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</si>
  <si>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</si>
  <si>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</si>
  <si>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</si>
  <si>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</si>
  <si>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</si>
  <si>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</si>
  <si>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</si>
  <si>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</si>
  <si>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</si>
  <si>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</si>
  <si>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</si>
  <si>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</si>
  <si>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</si>
  <si>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</si>
  <si>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</si>
  <si>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</si>
  <si>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</si>
  <si>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</si>
  <si>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</si>
  <si>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</si>
  <si>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</si>
  <si>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</si>
  <si>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</si>
  <si>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</si>
  <si>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</si>
  <si>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</si>
  <si>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</si>
  <si>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</si>
  <si>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</si>
  <si>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</si>
  <si>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</si>
  <si>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</si>
  <si>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</si>
  <si>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</si>
  <si>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</si>
  <si>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</si>
  <si>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</si>
  <si>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</si>
  <si>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</si>
  <si>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</si>
  <si>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</si>
  <si>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</si>
  <si>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</si>
  <si>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</si>
  <si>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</si>
  <si>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</si>
  <si>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</si>
  <si>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</si>
  <si>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</si>
  <si>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</si>
  <si>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</si>
  <si>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</si>
  <si>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</si>
  <si>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</si>
  <si>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</si>
  <si>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</si>
  <si>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</si>
  <si>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</si>
  <si>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</si>
  <si>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</si>
  <si>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</si>
  <si>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</si>
  <si>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</si>
  <si>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</si>
  <si>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</si>
  <si>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</si>
  <si>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</si>
  <si>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</si>
  <si>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</si>
  <si>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</si>
  <si>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</si>
  <si>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</si>
  <si>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</si>
  <si>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</si>
  <si>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</si>
  <si>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</si>
  <si>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</si>
  <si>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</si>
  <si>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</si>
  <si>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</si>
  <si>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</si>
  <si>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</si>
  <si>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</si>
  <si>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</si>
  <si>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</si>
  <si>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</si>
  <si>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</si>
  <si>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</si>
  <si>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</si>
  <si>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</si>
  <si>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</si>
  <si>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</si>
  <si>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</si>
  <si>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</si>
  <si>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</si>
  <si>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</si>
  <si>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</si>
  <si>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</si>
  <si>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</si>
  <si>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</si>
  <si>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</si>
  <si>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</si>
  <si>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</si>
  <si>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</si>
  <si>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</si>
  <si>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</si>
  <si>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</si>
  <si>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</si>
  <si>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</si>
  <si>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</si>
  <si>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</si>
  <si>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</si>
  <si>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</si>
  <si>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</si>
  <si>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</si>
  <si>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</si>
  <si>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</si>
  <si>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</si>
  <si>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</si>
  <si>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</si>
  <si>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</si>
  <si>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</si>
  <si>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</si>
  <si>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</si>
  <si>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</si>
  <si>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</si>
  <si>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</si>
  <si>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</si>
  <si>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</si>
  <si>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</si>
  <si>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</si>
  <si>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</si>
  <si>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</si>
  <si>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</si>
  <si>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</si>
  <si>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</si>
  <si>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</si>
  <si>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</si>
  <si>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</si>
  <si>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</si>
  <si>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</si>
  <si>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</si>
  <si>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</si>
  <si>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</si>
  <si>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</si>
  <si>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</si>
  <si>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</si>
  <si>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</si>
  <si>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</si>
  <si>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</si>
  <si>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</si>
  <si>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</si>
  <si>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</si>
  <si>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</si>
  <si>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</si>
  <si>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</si>
  <si>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</si>
  <si>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</si>
  <si>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</si>
  <si>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</si>
  <si>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</si>
  <si>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</si>
  <si>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</si>
  <si>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</si>
  <si>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</si>
  <si>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</si>
  <si>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</si>
  <si>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</si>
  <si>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</si>
  <si>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</si>
  <si>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</si>
  <si>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</si>
  <si>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</si>
  <si>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</si>
  <si>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</si>
  <si>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</si>
  <si>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</si>
  <si>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</si>
  <si>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</si>
  <si>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</si>
  <si>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</si>
  <si>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</si>
  <si>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</si>
  <si>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</si>
  <si>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</si>
  <si>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</si>
  <si>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</si>
  <si>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</si>
  <si>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</si>
  <si>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</si>
  <si>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</si>
  <si>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</si>
  <si>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</si>
  <si>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</si>
  <si>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</si>
  <si>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</si>
  <si>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</si>
  <si>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</si>
  <si>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</si>
  <si>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</si>
  <si>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</si>
  <si>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</si>
  <si>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</si>
  <si>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</si>
  <si>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</si>
  <si>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</si>
  <si>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</si>
  <si>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</si>
  <si>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</si>
  <si>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</si>
  <si>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</si>
  <si>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</si>
  <si>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</si>
  <si>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</si>
  <si>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</si>
  <si>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</si>
  <si>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</si>
  <si>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</si>
  <si>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</si>
  <si>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</si>
  <si>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</si>
  <si>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</si>
  <si>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</si>
  <si>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</si>
  <si>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</si>
  <si>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</si>
  <si>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</si>
  <si>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</si>
  <si>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</si>
  <si>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</si>
  <si>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</si>
  <si>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</si>
  <si>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</si>
  <si>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</si>
  <si>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</si>
  <si>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</si>
  <si>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</si>
  <si>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</si>
  <si>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</si>
  <si>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</si>
  <si>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</si>
  <si>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</si>
  <si>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</si>
  <si>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</si>
  <si>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</si>
  <si>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</si>
  <si>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</si>
  <si>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</si>
  <si>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</si>
  <si>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</si>
  <si>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</si>
  <si>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</si>
  <si>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</si>
  <si>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</si>
  <si>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</si>
  <si>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</si>
  <si>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</si>
  <si>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</si>
  <si>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</si>
  <si>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</si>
  <si>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</si>
  <si>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</si>
  <si>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</si>
  <si>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</si>
  <si>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</si>
  <si>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</si>
  <si>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</si>
  <si>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</si>
  <si>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</si>
  <si>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</si>
  <si>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</si>
  <si>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</si>
  <si>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</si>
  <si>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</si>
  <si>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</si>
  <si>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</si>
  <si>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</si>
  <si>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</si>
  <si>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</si>
  <si>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</si>
  <si>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</si>
  <si>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</si>
  <si>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</si>
  <si>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</si>
  <si>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</si>
  <si>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</si>
  <si>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</si>
  <si>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</si>
  <si>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</si>
  <si>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</si>
  <si>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</si>
  <si>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</si>
  <si>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</si>
  <si>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</si>
  <si>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</si>
  <si>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</si>
  <si>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</si>
  <si>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</si>
  <si>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</si>
  <si>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</si>
  <si>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</si>
  <si>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</si>
  <si>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</si>
  <si>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</si>
  <si>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</si>
  <si>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</si>
  <si>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</si>
  <si>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</si>
  <si>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</si>
  <si>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</si>
  <si>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</si>
  <si>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</si>
  <si>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</si>
  <si>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</si>
  <si>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</si>
  <si>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</si>
  <si>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</si>
  <si>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</si>
  <si>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</si>
  <si>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</si>
  <si>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</si>
  <si>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</si>
  <si>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</si>
  <si>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</si>
  <si>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</si>
  <si>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</si>
  <si>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</si>
  <si>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</si>
  <si>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</si>
  <si>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</si>
  <si>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</si>
  <si>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</si>
  <si>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</si>
  <si>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</si>
  <si>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</si>
  <si>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</si>
  <si>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</si>
  <si>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</si>
  <si>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</si>
  <si>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</si>
  <si>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</si>
  <si>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</si>
  <si>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</si>
  <si>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</si>
  <si>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</si>
  <si>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</si>
  <si>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</si>
  <si>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</si>
  <si>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</si>
  <si>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</si>
  <si>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</si>
  <si>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</si>
  <si>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</si>
  <si>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</si>
  <si>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</si>
  <si>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</si>
  <si>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</si>
  <si>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</si>
  <si>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</si>
  <si>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</si>
  <si>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</si>
  <si>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</si>
  <si>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</si>
  <si>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</si>
  <si>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</si>
  <si>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</si>
  <si>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</si>
  <si>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</si>
  <si>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</si>
  <si>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</si>
  <si>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</si>
  <si>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</si>
  <si>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</si>
  <si>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</si>
  <si>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</si>
  <si>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</si>
  <si>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</si>
  <si>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</si>
  <si>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</si>
  <si>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</si>
  <si>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</si>
  <si>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</si>
  <si>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</si>
  <si>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</si>
  <si>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</si>
  <si>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</si>
  <si>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</si>
  <si>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</si>
  <si>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</si>
  <si>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</si>
  <si>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</si>
  <si>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</si>
  <si>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</si>
  <si>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</si>
  <si>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</si>
  <si>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</si>
  <si>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</si>
  <si>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</si>
  <si>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</si>
  <si>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</si>
  <si>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</si>
  <si>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</si>
  <si>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</si>
  <si>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</si>
  <si>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</si>
  <si>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</si>
  <si>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</si>
  <si>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</si>
  <si>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</si>
  <si>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</si>
  <si>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</si>
  <si>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</si>
  <si>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</si>
  <si>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</si>
  <si>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</si>
  <si>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</si>
  <si>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</si>
  <si>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</si>
  <si>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</si>
  <si>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</si>
  <si>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</si>
  <si>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</si>
  <si>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</si>
  <si>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</si>
  <si>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</si>
  <si>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</si>
  <si>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</si>
  <si>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</si>
  <si>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</si>
  <si>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</si>
  <si>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</si>
  <si>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</si>
  <si>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</si>
  <si>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</si>
  <si>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</si>
  <si>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</si>
  <si>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</si>
  <si>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</si>
  <si>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</si>
  <si>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</si>
  <si>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</si>
  <si>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</si>
  <si>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</si>
  <si>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</si>
  <si>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</si>
  <si>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</si>
  <si>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</si>
  <si>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</si>
  <si>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</si>
  <si>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</si>
  <si>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</si>
  <si>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</si>
  <si>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</si>
  <si>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</si>
  <si>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</si>
  <si>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</si>
  <si>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</si>
  <si>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</si>
  <si>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</si>
  <si>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</si>
  <si>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</si>
  <si>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</si>
  <si>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</si>
  <si>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</si>
  <si>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</si>
  <si>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</si>
  <si>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</si>
  <si>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</si>
  <si>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</si>
  <si>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</si>
  <si>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</si>
  <si>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</si>
  <si>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</si>
  <si>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</si>
  <si>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</si>
  <si>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</si>
  <si>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</si>
  <si>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</si>
  <si>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</si>
  <si>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</si>
  <si>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</si>
  <si>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</si>
  <si>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</si>
  <si>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</si>
  <si>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</si>
  <si>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</si>
  <si>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</si>
  <si>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</si>
  <si>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</si>
  <si>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</si>
  <si>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</si>
  <si>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</si>
  <si>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</si>
  <si>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</si>
  <si>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</si>
  <si>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</si>
  <si>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</si>
  <si>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</si>
  <si>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</si>
  <si>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</si>
  <si>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</si>
  <si>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</si>
  <si>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</si>
  <si>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</si>
  <si>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</si>
  <si>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</si>
  <si>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</si>
  <si>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</si>
  <si>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</si>
  <si>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</si>
  <si>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</si>
  <si>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</si>
  <si>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</si>
  <si>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</si>
  <si>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</si>
  <si>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</si>
  <si>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</si>
  <si>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</si>
  <si>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</si>
  <si>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</si>
  <si>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</si>
  <si>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</si>
  <si>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</si>
  <si>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</si>
  <si>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</si>
  <si>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</si>
  <si>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</si>
  <si>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</si>
  <si>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</si>
  <si>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</si>
  <si>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</si>
  <si>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</si>
  <si>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</si>
  <si>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</si>
  <si>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</si>
  <si>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</si>
  <si>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</si>
  <si>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</si>
  <si>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</si>
  <si>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</si>
  <si>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</si>
  <si>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</si>
  <si>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</si>
  <si>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</si>
  <si>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</si>
  <si>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</si>
  <si>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</si>
  <si>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</si>
  <si>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</si>
  <si>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</si>
  <si>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</si>
  <si>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</si>
  <si>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</si>
  <si>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</si>
  <si>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</si>
  <si>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</si>
  <si>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</si>
  <si>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</si>
  <si>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</si>
  <si>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</si>
  <si>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</si>
  <si>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</si>
  <si>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</si>
  <si>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</si>
  <si>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</si>
  <si>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</si>
  <si>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</si>
  <si>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</si>
  <si>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</si>
  <si>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</si>
  <si>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</si>
  <si>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</si>
  <si>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</si>
  <si>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</si>
  <si>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</si>
  <si>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</si>
  <si>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</si>
  <si>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</si>
  <si>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</si>
  <si>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</si>
  <si>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</si>
  <si>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</si>
  <si>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</si>
  <si>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</si>
  <si>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</si>
  <si>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</si>
  <si>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</si>
  <si>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</si>
  <si>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</si>
  <si>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</si>
  <si>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</si>
  <si>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</si>
  <si>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</si>
  <si>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</si>
  <si>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</si>
  <si>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</si>
  <si>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</si>
  <si>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</si>
  <si>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</si>
  <si>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</si>
  <si>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</si>
  <si>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</si>
  <si>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</si>
  <si>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</si>
  <si>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</si>
  <si>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</si>
  <si>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</si>
  <si>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</si>
  <si>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</si>
  <si>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</si>
  <si>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</si>
  <si>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</si>
  <si>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</si>
  <si>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</si>
  <si>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</si>
  <si>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</si>
  <si>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</si>
  <si>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</si>
  <si>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</si>
  <si>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</si>
  <si>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</si>
  <si>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</si>
  <si>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</si>
  <si>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</si>
  <si>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</si>
  <si>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</si>
  <si>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</si>
  <si>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</si>
  <si>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</si>
  <si>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</si>
  <si>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</si>
  <si>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</si>
  <si>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</si>
  <si>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</si>
  <si>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</si>
  <si>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</si>
  <si>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</si>
  <si>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</si>
  <si>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</si>
  <si>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</si>
  <si>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</si>
  <si>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</si>
  <si>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</si>
  <si>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</si>
  <si>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</si>
  <si>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</si>
  <si>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</si>
  <si>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</si>
  <si>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</si>
  <si>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</si>
  <si>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</si>
  <si>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</si>
  <si>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</si>
  <si>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</si>
  <si>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</si>
  <si>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</si>
  <si>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</si>
  <si>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</si>
  <si>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</si>
  <si>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</si>
  <si>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</si>
  <si>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</si>
  <si>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</si>
  <si>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</si>
  <si>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</si>
  <si>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</si>
  <si>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</si>
  <si>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</si>
  <si>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</si>
  <si>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</si>
  <si>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</si>
  <si>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</si>
  <si>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</si>
  <si>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</si>
  <si>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</si>
  <si>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</si>
  <si>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</si>
  <si>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</si>
  <si>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</si>
  <si>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</si>
  <si>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</si>
  <si>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</si>
  <si>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</si>
  <si>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</si>
  <si>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</si>
  <si>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</si>
  <si>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</si>
  <si>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</si>
  <si>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</si>
  <si>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</si>
  <si>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</si>
  <si>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</si>
  <si>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</si>
  <si>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</si>
  <si>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</si>
  <si>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</si>
  <si>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</si>
  <si>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</si>
  <si>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</si>
  <si>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</si>
  <si>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</si>
  <si>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</si>
  <si>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</si>
  <si>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</si>
  <si>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</si>
  <si>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</si>
  <si>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</si>
  <si>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</si>
  <si>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</si>
  <si>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</si>
  <si>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</si>
  <si>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</si>
  <si>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</si>
  <si>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</si>
  <si>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</si>
  <si>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</si>
  <si>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</si>
  <si>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</si>
  <si>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</si>
  <si>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</si>
  <si>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</si>
  <si>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</si>
  <si>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</si>
  <si>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</si>
  <si>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</si>
  <si>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</si>
  <si>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</si>
  <si>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</si>
  <si>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</si>
  <si>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</si>
  <si>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</si>
  <si>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</si>
  <si>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</si>
  <si>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</si>
  <si>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</si>
  <si>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</si>
  <si>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</si>
  <si>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</si>
  <si>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</si>
  <si>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</si>
  <si>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</si>
  <si>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</si>
  <si>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</si>
  <si>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</si>
  <si>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</si>
  <si>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</si>
  <si>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</si>
  <si>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</si>
  <si>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</si>
  <si>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</si>
  <si>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</si>
  <si>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</si>
  <si>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</si>
  <si>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</si>
  <si>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</si>
  <si>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</si>
  <si>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</si>
  <si>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</si>
  <si>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</si>
  <si>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</si>
  <si>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</si>
  <si>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</si>
  <si>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</si>
  <si>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</si>
  <si>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</si>
  <si>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</si>
  <si>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</si>
  <si>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</si>
  <si>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</si>
  <si>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</si>
  <si>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</si>
  <si>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</si>
  <si>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</si>
  <si>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</si>
  <si>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</si>
  <si>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</si>
  <si>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</si>
  <si>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</si>
  <si>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</si>
  <si>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</si>
  <si>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</si>
  <si>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</si>
  <si>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</si>
  <si>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</si>
  <si>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</si>
  <si>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</si>
  <si>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</si>
  <si>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</si>
  <si>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</si>
  <si>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</si>
  <si>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</si>
  <si>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</si>
  <si>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</si>
  <si>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</si>
  <si>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</si>
  <si>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</si>
  <si>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</si>
  <si>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</si>
  <si>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</si>
  <si>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</si>
  <si>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</si>
  <si>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</si>
  <si>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</si>
  <si>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</si>
  <si>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</si>
  <si>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</si>
  <si>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</si>
  <si>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</si>
  <si>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</si>
  <si>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</si>
  <si>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</si>
  <si>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</si>
  <si>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</si>
  <si>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</si>
  <si>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</si>
  <si>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</si>
  <si>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</si>
  <si>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</si>
  <si>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</si>
  <si>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</si>
  <si>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</si>
  <si>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</si>
  <si>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</si>
  <si>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</si>
  <si>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</si>
  <si>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</si>
  <si>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</si>
  <si>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</si>
  <si>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</si>
  <si>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</si>
  <si>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</si>
  <si>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</si>
  <si>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</si>
  <si>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</si>
  <si>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</si>
  <si>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</si>
  <si>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</si>
  <si>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</si>
  <si>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</si>
  <si>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</si>
  <si>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</si>
  <si>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</si>
  <si>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</si>
  <si>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</si>
  <si>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</si>
  <si>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</si>
  <si>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</si>
  <si>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</si>
  <si>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</si>
  <si>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</si>
  <si>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</si>
  <si>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</si>
  <si>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</si>
  <si>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</si>
  <si>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</si>
  <si>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</si>
  <si>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</si>
  <si>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</si>
  <si>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</si>
  <si>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</si>
  <si>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</si>
  <si>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</si>
  <si>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</si>
  <si>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</si>
  <si>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</si>
  <si>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</si>
  <si>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</si>
  <si>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</si>
  <si>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</si>
  <si>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</si>
  <si>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</si>
  <si>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</si>
  <si>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</si>
  <si>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</si>
  <si>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</si>
  <si>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</si>
  <si>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</si>
  <si>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</si>
  <si>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</si>
  <si>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</si>
  <si>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</si>
  <si>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</si>
  <si>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</si>
  <si>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</si>
  <si>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</si>
  <si>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</si>
  <si>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</si>
  <si>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</si>
  <si>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</si>
  <si>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</si>
  <si>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</si>
  <si>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</si>
  <si>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</si>
  <si>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</si>
  <si>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</si>
  <si>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</si>
  <si>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</si>
  <si>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</si>
  <si>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</si>
  <si>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</si>
  <si>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</si>
  <si>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</si>
  <si>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</si>
  <si>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</si>
  <si>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</si>
  <si>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</si>
  <si>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</si>
  <si>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</si>
  <si>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</si>
  <si>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</si>
  <si>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</si>
  <si>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</si>
  <si>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</si>
  <si>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</si>
  <si>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</si>
  <si>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</si>
  <si>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</si>
  <si>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</si>
  <si>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</si>
  <si>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</si>
  <si>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</si>
  <si>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</si>
  <si>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</si>
  <si>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</si>
  <si>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</si>
  <si>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</si>
  <si>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</si>
  <si>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</si>
  <si>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</si>
  <si>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</si>
  <si>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</si>
  <si>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</si>
  <si>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</si>
  <si>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</si>
  <si>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</si>
  <si>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</si>
  <si>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</si>
  <si>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</si>
  <si>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</si>
  <si>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</si>
  <si>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</si>
  <si>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</si>
  <si>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</si>
  <si>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</si>
  <si>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</si>
  <si>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</si>
  <si>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</si>
  <si>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</si>
  <si>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</si>
  <si>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</si>
  <si>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</si>
  <si>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</si>
  <si>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</si>
  <si>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</si>
  <si>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</si>
  <si>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</si>
  <si>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</si>
  <si>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</si>
  <si>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</si>
  <si>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</si>
  <si>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</si>
  <si>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</si>
  <si>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</si>
  <si>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</si>
  <si>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</si>
  <si>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</si>
  <si>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</si>
  <si>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</si>
  <si>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</si>
  <si>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</si>
  <si>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</si>
  <si>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</si>
  <si>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</si>
  <si>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</si>
  <si>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</si>
  <si>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</si>
  <si>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</si>
  <si>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</si>
  <si>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</si>
  <si>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</si>
  <si>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</si>
  <si>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</si>
  <si>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</si>
  <si>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</si>
  <si>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</si>
  <si>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</si>
  <si>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</si>
  <si>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</si>
  <si>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</si>
  <si>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</si>
  <si>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</si>
  <si>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</si>
  <si>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</si>
  <si>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</si>
  <si>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</si>
  <si>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</si>
  <si>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</si>
  <si>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</si>
  <si>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</si>
  <si>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</si>
  <si>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</si>
  <si>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</si>
  <si>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</si>
  <si>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</si>
  <si>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</si>
  <si>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</si>
  <si>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</si>
  <si>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</si>
  <si>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</si>
  <si>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</si>
  <si>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</si>
  <si>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</si>
  <si>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</si>
  <si>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</si>
  <si>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</si>
  <si>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</si>
  <si>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</si>
  <si>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</si>
  <si>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</si>
  <si>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</si>
  <si>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</si>
  <si>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</si>
  <si>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</si>
  <si>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</si>
  <si>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</si>
  <si>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</si>
  <si>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</si>
  <si>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</si>
  <si>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</si>
  <si>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</si>
  <si>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</si>
  <si>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</si>
  <si>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</si>
  <si>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</si>
  <si>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</si>
  <si>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</si>
  <si>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</si>
  <si>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</si>
  <si>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</si>
  <si>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</si>
  <si>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</si>
  <si>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</si>
  <si>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</si>
  <si>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</si>
  <si>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</si>
  <si>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</si>
  <si>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</si>
  <si>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</si>
  <si>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</si>
  <si>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</si>
  <si>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</si>
  <si>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</si>
  <si>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</si>
  <si>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</si>
  <si>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</si>
  <si>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</si>
  <si>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</si>
  <si>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</si>
  <si>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</si>
  <si>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</si>
  <si>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</si>
  <si>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</si>
  <si>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</si>
  <si>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</si>
  <si>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</si>
  <si>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</si>
  <si>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</si>
  <si>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</si>
  <si>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</si>
  <si>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</si>
  <si>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</si>
  <si>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</si>
  <si>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</si>
  <si>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</si>
  <si>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</si>
  <si>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</si>
  <si>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</si>
  <si>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</si>
  <si>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</si>
  <si>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</si>
  <si>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</si>
  <si>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</si>
  <si>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</si>
  <si>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</si>
  <si>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</si>
  <si>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</si>
  <si>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</si>
  <si>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</si>
  <si>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</si>
  <si>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</si>
  <si>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</si>
  <si>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</si>
  <si>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</si>
  <si>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</si>
  <si>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</si>
  <si>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</si>
  <si>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</si>
  <si>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</si>
  <si>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</si>
  <si>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</si>
  <si>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</si>
  <si>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</si>
  <si>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</si>
  <si>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</si>
  <si>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</si>
  <si>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</si>
  <si>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</si>
  <si>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</si>
  <si>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</si>
  <si>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</si>
  <si>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</si>
  <si>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</si>
  <si>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</si>
  <si>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</si>
  <si>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</si>
  <si>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</si>
  <si>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</si>
  <si>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</si>
  <si>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</si>
  <si>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</si>
  <si>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</si>
  <si>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</si>
  <si>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</si>
  <si>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</si>
  <si>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</si>
  <si>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</si>
  <si>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</si>
  <si>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</si>
  <si>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</si>
  <si>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</si>
  <si>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</si>
  <si>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</si>
  <si>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</si>
  <si>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</si>
  <si>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</si>
  <si>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</si>
  <si>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</si>
  <si>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</si>
  <si>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</si>
  <si>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</si>
  <si>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</si>
  <si>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</si>
  <si>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</si>
  <si>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</si>
  <si>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</si>
  <si>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</si>
  <si>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</si>
  <si>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</si>
  <si>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</si>
  <si>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</si>
  <si>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</si>
  <si>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</si>
  <si>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</si>
  <si>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</si>
  <si>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</si>
  <si>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</si>
  <si>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</si>
  <si>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</si>
  <si>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</si>
  <si>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</si>
  <si>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</si>
  <si>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</si>
  <si>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</si>
  <si>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</si>
  <si>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</si>
  <si>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</si>
  <si>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</si>
  <si>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</si>
  <si>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</si>
  <si>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</si>
  <si>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</si>
  <si>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</si>
  <si>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</si>
  <si>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</si>
  <si>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</si>
  <si>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</si>
  <si>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</si>
  <si>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</si>
  <si>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</si>
  <si>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</si>
  <si>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</si>
  <si>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</si>
  <si>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</si>
  <si>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</si>
  <si>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</si>
  <si>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</si>
  <si>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</si>
  <si>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</si>
  <si>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</si>
  <si>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</si>
  <si>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</si>
  <si>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</si>
  <si>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</si>
  <si>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</si>
  <si>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</si>
  <si>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</si>
  <si>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</si>
  <si>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</si>
  <si>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</si>
  <si>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</si>
  <si>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</si>
  <si>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</si>
  <si>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</si>
  <si>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</si>
  <si>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</si>
  <si>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</si>
  <si>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</si>
  <si>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</si>
  <si>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</si>
  <si>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</si>
  <si>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</si>
  <si>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</si>
  <si>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</si>
  <si>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</si>
  <si>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</si>
  <si>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</si>
  <si>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</si>
  <si>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</si>
  <si>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</si>
  <si>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</si>
  <si>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</si>
  <si>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</si>
  <si>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</si>
  <si>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</si>
  <si>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</si>
  <si>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</si>
  <si>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</si>
  <si>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</si>
  <si>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</si>
  <si>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</si>
  <si>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</si>
  <si>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</si>
  <si>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</si>
  <si>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</si>
  <si>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</si>
  <si>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</si>
  <si>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</si>
  <si>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</si>
  <si>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</si>
  <si>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</si>
  <si>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</si>
  <si>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</si>
  <si>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</si>
  <si>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</si>
  <si>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</si>
  <si>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</si>
  <si>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</si>
  <si>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</si>
  <si>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</si>
  <si>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</si>
  <si>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</si>
  <si>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</si>
  <si>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</si>
  <si>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</si>
  <si>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</si>
  <si>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</si>
  <si>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</si>
  <si>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</si>
  <si>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</si>
  <si>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</si>
  <si>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</si>
  <si>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</si>
  <si>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</si>
  <si>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</si>
  <si>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</si>
  <si>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</si>
  <si>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</si>
  <si>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</si>
  <si>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</si>
  <si>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</si>
  <si>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</si>
  <si>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</si>
  <si>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</si>
  <si>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</si>
  <si>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</si>
  <si>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</si>
  <si>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</si>
  <si>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</si>
  <si>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</si>
  <si>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</si>
  <si>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</si>
  <si>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</si>
  <si>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</si>
  <si>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</si>
  <si>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</si>
  <si>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</si>
  <si>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</si>
  <si>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</si>
  <si>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</si>
  <si>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</si>
  <si>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</si>
  <si>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</si>
  <si>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</si>
  <si>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</si>
  <si>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</si>
  <si>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</si>
  <si>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</si>
  <si>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</si>
  <si>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</si>
  <si>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</si>
  <si>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</si>
  <si>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</si>
  <si>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</si>
  <si>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</si>
  <si>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</si>
  <si>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</si>
  <si>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</si>
  <si>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</si>
  <si>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</si>
  <si>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</si>
  <si>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</si>
  <si>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</si>
  <si>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</si>
  <si>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</si>
  <si>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</si>
  <si>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</si>
  <si>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</si>
  <si>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</si>
  <si>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</si>
  <si>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</si>
  <si>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</si>
  <si>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</si>
  <si>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</si>
  <si>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</si>
  <si>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</si>
  <si>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</si>
  <si>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</si>
  <si>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</si>
  <si>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</si>
  <si>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</si>
  <si>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</si>
  <si>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</si>
  <si>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</si>
  <si>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</si>
  <si>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</si>
  <si>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</si>
  <si>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</si>
  <si>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</si>
  <si>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</si>
  <si>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</si>
  <si>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</si>
  <si>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</si>
  <si>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</si>
  <si>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</si>
  <si>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</si>
  <si>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</si>
  <si>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</si>
  <si>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</si>
  <si>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</si>
  <si>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</si>
  <si>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</si>
  <si>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</si>
  <si>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</si>
  <si>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</si>
  <si>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</si>
  <si>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</si>
  <si>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</si>
  <si>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</si>
  <si>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</si>
  <si>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</si>
  <si>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</si>
  <si>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</si>
  <si>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</si>
  <si>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</si>
  <si>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</si>
  <si>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</si>
  <si>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</si>
  <si>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</si>
  <si>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</si>
  <si>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</si>
  <si>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</si>
  <si>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</si>
  <si>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</si>
  <si>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</si>
  <si>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</si>
  <si>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</si>
  <si>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</si>
  <si>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</si>
  <si>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</si>
  <si>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</si>
  <si>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</si>
  <si>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</si>
  <si>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</si>
  <si>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</si>
  <si>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</si>
  <si>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</si>
  <si>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</si>
  <si>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</si>
  <si>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</si>
  <si>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</si>
  <si>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</si>
  <si>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</si>
  <si>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</si>
  <si>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</si>
  <si>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</si>
  <si>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</si>
  <si>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</si>
  <si>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</si>
  <si>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</si>
  <si>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</si>
  <si>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</si>
  <si>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</si>
  <si>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</si>
  <si>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</si>
  <si>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</si>
  <si>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</si>
  <si>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</si>
  <si>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</si>
  <si>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</si>
  <si>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</si>
  <si>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</si>
  <si>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</si>
  <si>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</si>
  <si>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</si>
  <si>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</si>
  <si>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</si>
  <si>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</si>
  <si>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</si>
  <si>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</si>
  <si>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</si>
  <si>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</si>
  <si>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</si>
  <si>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</si>
  <si>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</si>
  <si>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</si>
  <si>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</si>
  <si>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</si>
  <si>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</si>
  <si>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</si>
  <si>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</si>
  <si>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</si>
  <si>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</si>
  <si>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</si>
  <si>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</si>
  <si>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</si>
  <si>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</si>
  <si>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</si>
  <si>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</si>
  <si>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</si>
  <si>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</si>
  <si>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</si>
  <si>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</si>
  <si>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</si>
  <si>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</si>
  <si>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</si>
  <si>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</si>
  <si>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</si>
  <si>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</si>
  <si>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</si>
  <si>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</si>
  <si>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</si>
  <si>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</si>
  <si>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</si>
  <si>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</si>
  <si>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</si>
  <si>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</si>
  <si>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</si>
  <si>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</si>
  <si>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</si>
  <si>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</si>
  <si>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</si>
  <si>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</si>
  <si>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</si>
  <si>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</si>
  <si>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</si>
  <si>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</si>
  <si>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</si>
  <si>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</si>
  <si>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</si>
  <si>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</si>
  <si>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</si>
  <si>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</si>
  <si>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</si>
  <si>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</si>
  <si>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</si>
  <si>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</si>
  <si>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</si>
  <si>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</si>
  <si>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</si>
  <si>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</si>
  <si>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</si>
  <si>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</si>
  <si>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</si>
  <si>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</si>
  <si>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</si>
  <si>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</si>
  <si>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</si>
  <si>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</si>
  <si>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</si>
  <si>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</si>
  <si>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</si>
  <si>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</si>
  <si>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</si>
  <si>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</si>
  <si>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</si>
  <si>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</si>
  <si>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</si>
  <si>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</si>
  <si>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</si>
  <si>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</si>
  <si>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</si>
  <si>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</si>
  <si>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</si>
  <si>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</si>
  <si>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</si>
  <si>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</si>
  <si>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</si>
  <si>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</si>
  <si>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</si>
  <si>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</si>
  <si>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</si>
  <si>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</si>
  <si>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</si>
  <si>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</si>
  <si>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</si>
  <si>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</si>
  <si>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</si>
  <si>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</si>
  <si>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</si>
  <si>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</si>
  <si>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</si>
  <si>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</si>
  <si>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</si>
  <si>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</si>
  <si>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</si>
  <si>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</si>
  <si>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</si>
  <si>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</si>
  <si>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</si>
  <si>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</si>
  <si>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</si>
  <si>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</si>
  <si>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</si>
  <si>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</si>
  <si>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</si>
  <si>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</si>
  <si>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</si>
  <si>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</si>
  <si>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</si>
  <si>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</si>
  <si>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</si>
  <si>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</si>
  <si>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</si>
  <si>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</si>
  <si>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</si>
  <si>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</si>
  <si>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</si>
  <si>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</si>
  <si>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</si>
  <si>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</si>
  <si>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</si>
  <si>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</si>
  <si>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</si>
  <si>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</si>
  <si>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</si>
  <si>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</si>
  <si>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</si>
  <si>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</si>
  <si>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</si>
  <si>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</si>
  <si>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</si>
  <si>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</si>
  <si>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</si>
  <si>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</si>
  <si>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</si>
  <si>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</si>
  <si>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</si>
  <si>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</si>
  <si>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</si>
  <si>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</si>
  <si>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</si>
  <si>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</si>
  <si>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</si>
  <si>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</si>
  <si>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</si>
  <si>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</si>
  <si>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</si>
  <si>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</si>
  <si>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</si>
  <si>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</si>
  <si>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</si>
  <si>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</si>
  <si>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</si>
  <si>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</si>
  <si>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</si>
  <si>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</si>
  <si>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</si>
  <si>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</si>
  <si>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</si>
  <si>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</si>
  <si>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</si>
  <si>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</si>
  <si>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</si>
  <si>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</si>
  <si>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</si>
  <si>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</si>
  <si>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</si>
  <si>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</si>
  <si>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</si>
  <si>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</si>
  <si>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</si>
  <si>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</si>
  <si>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</si>
  <si>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</si>
  <si>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</si>
  <si>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</si>
  <si>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</si>
  <si>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</si>
  <si>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</si>
  <si>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</si>
  <si>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</si>
  <si>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</si>
  <si>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</si>
  <si>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</si>
  <si>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</si>
  <si>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</si>
  <si>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</si>
  <si>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</si>
  <si>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</si>
  <si>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</si>
  <si>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</si>
  <si>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</si>
  <si>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</si>
  <si>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</si>
  <si>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</si>
  <si>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</si>
  <si>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</si>
  <si>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</si>
  <si>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</si>
  <si>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</si>
  <si>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</si>
  <si>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</si>
  <si>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</si>
  <si>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</si>
  <si>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</si>
  <si>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</si>
  <si>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</si>
  <si>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</si>
  <si>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</si>
  <si>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</si>
  <si>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</si>
  <si>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</si>
  <si>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</si>
  <si>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</si>
  <si>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</si>
  <si>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</si>
  <si>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</si>
  <si>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</si>
  <si>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</si>
  <si>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</si>
  <si>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</si>
  <si>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</si>
  <si>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</si>
  <si>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</si>
  <si>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</si>
  <si>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</si>
  <si>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</si>
  <si>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</si>
  <si>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</si>
  <si>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</si>
  <si>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</si>
  <si>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</si>
  <si>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</si>
  <si>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</si>
  <si>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</si>
  <si>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</si>
  <si>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</si>
  <si>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</si>
  <si>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</si>
  <si>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</si>
  <si>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</si>
  <si>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</si>
  <si>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</si>
  <si>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</si>
  <si>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</si>
  <si>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</si>
  <si>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</si>
  <si>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</si>
  <si>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</si>
  <si>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</si>
  <si>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</si>
  <si>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</si>
  <si>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</si>
  <si>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</si>
  <si>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</si>
  <si>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</si>
  <si>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</si>
  <si>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</si>
  <si>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</si>
  <si>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</si>
  <si>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</si>
  <si>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</si>
  <si>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</si>
  <si>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</si>
  <si>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</si>
  <si>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</si>
  <si>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</si>
  <si>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</si>
  <si>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</si>
  <si>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</si>
  <si>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</si>
  <si>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</si>
  <si>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</si>
  <si>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</si>
  <si>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</si>
  <si>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</si>
  <si>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</si>
  <si>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</si>
  <si>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</si>
  <si>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</si>
  <si>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</si>
  <si>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</si>
  <si>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</si>
  <si>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</si>
  <si>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</si>
  <si>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</si>
  <si>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</si>
  <si>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</si>
  <si>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</si>
  <si>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</si>
  <si>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</si>
  <si>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</si>
  <si>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</si>
  <si>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</si>
  <si>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</si>
  <si>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</si>
  <si>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</si>
  <si>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</si>
  <si>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</si>
  <si>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</si>
  <si>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</si>
  <si>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</si>
  <si>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</si>
  <si>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</si>
  <si>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</si>
  <si>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</si>
  <si>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</si>
  <si>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</si>
  <si>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</si>
  <si>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</si>
  <si>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</si>
  <si>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</si>
  <si>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</si>
  <si>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</si>
  <si>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</si>
  <si>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</si>
  <si>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</si>
  <si>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</si>
  <si>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</si>
  <si>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</si>
  <si>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</si>
  <si>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</si>
  <si>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</si>
  <si>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</si>
  <si>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</si>
  <si>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</si>
  <si>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</si>
  <si>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</si>
  <si>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</si>
  <si>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</si>
  <si>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</si>
  <si>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</si>
  <si>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</si>
  <si>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</si>
  <si>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</si>
  <si>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</si>
  <si>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</si>
  <si>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</si>
  <si>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</si>
  <si>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</si>
  <si>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</si>
  <si>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</si>
  <si>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</si>
  <si>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</si>
  <si>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</si>
  <si>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</si>
  <si>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</si>
  <si>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</si>
  <si>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</si>
  <si>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</si>
  <si>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</si>
  <si>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</si>
  <si>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</si>
  <si>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</si>
  <si>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</si>
  <si>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</si>
  <si>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</si>
  <si>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</si>
  <si>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</si>
  <si>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</si>
  <si>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</si>
  <si>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</si>
  <si>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</si>
  <si>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</si>
  <si>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</si>
  <si>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</si>
  <si>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</si>
  <si>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</si>
  <si>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</si>
  <si>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</si>
  <si>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</si>
  <si>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</si>
  <si>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</si>
  <si>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</si>
  <si>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</si>
  <si>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</si>
  <si>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</si>
  <si>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</si>
  <si>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</si>
  <si>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</si>
  <si>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</si>
  <si>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</si>
  <si>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</si>
  <si>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</si>
  <si>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</si>
  <si>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</si>
  <si>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</si>
  <si>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</si>
  <si>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</si>
  <si>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</si>
  <si>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</si>
  <si>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</si>
  <si>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</si>
  <si>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</si>
  <si>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</si>
  <si>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</si>
  <si>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</si>
  <si>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</si>
  <si>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</si>
  <si>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</si>
  <si>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</si>
  <si>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</si>
  <si>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</si>
  <si>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</si>
  <si>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</si>
  <si>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</si>
  <si>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</si>
  <si>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</si>
  <si>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</si>
  <si>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</si>
  <si>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</si>
  <si>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</si>
  <si>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</si>
  <si>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</si>
  <si>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</si>
  <si>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</si>
  <si>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</si>
  <si>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</si>
  <si>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</si>
  <si>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</si>
  <si>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</si>
  <si>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</si>
  <si>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</si>
  <si>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</si>
  <si>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</si>
  <si>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</si>
  <si>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</si>
  <si>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</si>
  <si>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</si>
  <si>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</si>
  <si>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</si>
  <si>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</si>
  <si>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</si>
  <si>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</si>
  <si>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</si>
  <si>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</si>
  <si>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</si>
  <si>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</si>
  <si>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</si>
  <si>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</si>
  <si>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</si>
  <si>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</si>
  <si>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</si>
  <si>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</si>
  <si>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</si>
  <si>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</si>
  <si>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</si>
  <si>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</si>
  <si>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</si>
  <si>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</si>
  <si>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</si>
  <si>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</si>
  <si>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</si>
  <si>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</si>
  <si>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</si>
  <si>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</si>
  <si>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</si>
  <si>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</si>
  <si>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</si>
  <si>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</si>
  <si>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</si>
  <si>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</si>
  <si>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</si>
  <si>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</si>
  <si>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</si>
  <si>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</si>
  <si>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</si>
  <si>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</si>
  <si>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</si>
  <si>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</si>
  <si>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</si>
  <si>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</si>
  <si>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</si>
  <si>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</si>
  <si>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</si>
  <si>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</si>
  <si>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</si>
  <si>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</si>
  <si>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</si>
  <si>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</si>
  <si>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</si>
  <si>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</si>
  <si>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</si>
  <si>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</si>
  <si>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</si>
  <si>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</si>
  <si>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</si>
  <si>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</si>
  <si>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</si>
  <si>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</si>
  <si>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</si>
  <si>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</si>
  <si>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</si>
  <si>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</si>
  <si>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</si>
  <si>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</si>
  <si>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</si>
  <si>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</si>
  <si>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</si>
  <si>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</si>
  <si>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</si>
  <si>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</si>
  <si>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</si>
  <si>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</si>
  <si>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</si>
  <si>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</si>
  <si>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</si>
  <si>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</si>
  <si>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</si>
  <si>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</si>
  <si>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</si>
  <si>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</si>
  <si>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</si>
  <si>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</si>
  <si>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</si>
  <si>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</si>
  <si>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</si>
  <si>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</si>
  <si>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</si>
  <si>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</si>
  <si>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</si>
  <si>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</si>
  <si>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</si>
  <si>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</si>
  <si>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</si>
  <si>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</si>
  <si>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</si>
  <si>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</si>
  <si>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</si>
  <si>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</si>
  <si>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</si>
  <si>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</si>
  <si>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</si>
  <si>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</si>
  <si>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</si>
  <si>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</si>
  <si>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</si>
  <si>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</si>
  <si>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</si>
  <si>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</si>
  <si>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</si>
  <si>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</si>
  <si>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</si>
  <si>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</si>
  <si>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</si>
  <si>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</si>
  <si>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</si>
  <si>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</si>
  <si>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</si>
  <si>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</si>
  <si>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</si>
  <si>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</si>
  <si>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</si>
  <si>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</si>
  <si>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</si>
  <si>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</si>
  <si>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</si>
  <si>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</si>
  <si>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</si>
  <si>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</si>
  <si>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</si>
  <si>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</si>
  <si>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</si>
  <si>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</si>
  <si>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</si>
  <si>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</si>
  <si>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</si>
  <si>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</si>
  <si>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</si>
  <si>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</si>
  <si>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</si>
  <si>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</si>
  <si>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</si>
  <si>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</si>
  <si>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</si>
  <si>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</si>
  <si>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</si>
  <si>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</si>
  <si>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</si>
  <si>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</si>
  <si>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</si>
  <si>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</si>
  <si>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</si>
  <si>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</si>
  <si>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</si>
  <si>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</si>
  <si>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</si>
  <si>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</si>
  <si>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</si>
  <si>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</si>
  <si>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</si>
  <si>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</si>
  <si>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</si>
  <si>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</si>
  <si>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</si>
  <si>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</si>
  <si>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</si>
  <si>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</si>
  <si>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</si>
  <si>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</si>
  <si>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</si>
  <si>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</si>
  <si>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</si>
  <si>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</si>
  <si>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</si>
  <si>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</si>
  <si>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</si>
  <si>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</si>
  <si>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</si>
  <si>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</si>
  <si>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</si>
  <si>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</si>
  <si>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</si>
  <si>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</si>
  <si>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</si>
  <si>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</si>
  <si>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</si>
  <si>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</si>
  <si>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</si>
  <si>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</si>
  <si>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</si>
  <si>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</si>
  <si>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</si>
  <si>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</si>
  <si>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</si>
  <si>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</si>
  <si>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</si>
  <si>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</si>
  <si>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</si>
  <si>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</si>
  <si>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</si>
  <si>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</si>
  <si>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</si>
  <si>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</si>
  <si>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</si>
  <si>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</si>
  <si>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</si>
  <si>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</si>
  <si>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</si>
  <si>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</si>
  <si>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</si>
  <si>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</si>
  <si>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</si>
  <si>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</si>
  <si>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</si>
  <si>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</si>
  <si>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</si>
  <si>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</si>
  <si>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</si>
  <si>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</si>
  <si>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</si>
  <si>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</si>
  <si>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</si>
  <si>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</si>
  <si>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</si>
  <si>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</si>
  <si>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</si>
  <si>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</si>
  <si>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</si>
  <si>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</si>
  <si>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</si>
  <si>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</si>
  <si>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</si>
  <si>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</si>
  <si>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</si>
  <si>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</si>
  <si>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</si>
  <si>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</si>
  <si>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</si>
  <si>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</si>
  <si>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</si>
  <si>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</si>
  <si>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</si>
  <si>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</si>
  <si>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</si>
  <si>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</si>
  <si>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</si>
  <si>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</si>
  <si>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</si>
  <si>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</si>
  <si>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</si>
  <si>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</si>
  <si>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</si>
  <si>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</si>
  <si>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</si>
  <si>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</si>
  <si>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</si>
  <si>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</si>
  <si>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</si>
  <si>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</si>
  <si>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</si>
  <si>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</si>
  <si>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</si>
  <si>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</si>
  <si>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</si>
  <si>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</si>
  <si>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</si>
  <si>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</si>
  <si>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</si>
  <si>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</si>
  <si>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</si>
  <si>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</si>
  <si>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</si>
  <si>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</si>
  <si>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</si>
  <si>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</si>
  <si>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</si>
  <si>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</si>
  <si>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</si>
  <si>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</si>
  <si>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</si>
  <si>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</si>
  <si>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</si>
  <si>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</si>
  <si>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</si>
  <si>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</si>
  <si>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</si>
  <si>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</si>
  <si>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</si>
  <si>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</si>
  <si>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</si>
  <si>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</si>
  <si>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</si>
  <si>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</si>
  <si>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</si>
  <si>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</si>
  <si>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</si>
  <si>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</si>
  <si>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</si>
  <si>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</si>
  <si>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</si>
  <si>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</si>
  <si>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</si>
  <si>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</si>
  <si>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</si>
  <si>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</si>
  <si>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</si>
  <si>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</si>
  <si>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</si>
  <si>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</si>
  <si>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</si>
  <si>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</si>
  <si>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</si>
  <si>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</si>
  <si>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</si>
  <si>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</si>
  <si>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</si>
  <si>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</si>
  <si>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</si>
  <si>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</si>
  <si>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</si>
  <si>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</si>
  <si>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</si>
  <si>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</si>
  <si>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</si>
  <si>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</si>
  <si>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</si>
  <si>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</si>
  <si>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</si>
  <si>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</si>
  <si>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</si>
  <si>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</si>
  <si>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</si>
  <si>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</si>
  <si>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</si>
  <si>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</si>
  <si>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</si>
  <si>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</si>
  <si>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</si>
  <si>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</si>
  <si>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</si>
  <si>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</si>
  <si>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</si>
  <si>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</si>
  <si>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</si>
  <si>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</si>
  <si>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</si>
  <si>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</si>
  <si>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</si>
  <si>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</si>
  <si>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</si>
  <si>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</si>
  <si>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</si>
  <si>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</si>
  <si>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</si>
  <si>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</si>
  <si>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</si>
  <si>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</si>
  <si>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</si>
  <si>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</si>
  <si>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</si>
  <si>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</si>
  <si>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</si>
  <si>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</si>
  <si>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</si>
  <si>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</si>
  <si>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</si>
  <si>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</si>
  <si>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</si>
  <si>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</si>
  <si>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</si>
  <si>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</si>
  <si>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</si>
  <si>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</si>
  <si>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</si>
  <si>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</si>
  <si>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</si>
  <si>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</si>
  <si>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</si>
  <si>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</si>
  <si>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</si>
  <si>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</si>
  <si>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</si>
  <si>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</si>
  <si>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</si>
  <si>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</si>
  <si>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</si>
  <si>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</si>
  <si>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</si>
  <si>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</si>
  <si>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</si>
  <si>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</si>
  <si>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</si>
  <si>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</si>
  <si>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</si>
  <si>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</si>
  <si>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</si>
  <si>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</si>
  <si>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</si>
  <si>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</si>
  <si>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</si>
  <si>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</si>
  <si>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</si>
  <si>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</si>
  <si>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</si>
  <si>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</si>
  <si>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</si>
  <si>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</si>
  <si>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</si>
  <si>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</si>
  <si>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</si>
  <si>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</si>
  <si>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</si>
  <si>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</si>
  <si>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</si>
  <si>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</si>
  <si>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</si>
  <si>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</si>
  <si>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</si>
  <si>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</si>
  <si>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</si>
  <si>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</si>
  <si>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</si>
  <si>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</si>
  <si>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</si>
  <si>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</si>
  <si>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</si>
  <si>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</si>
  <si>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</si>
  <si>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</si>
  <si>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</si>
  <si>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</si>
  <si>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</si>
  <si>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</si>
  <si>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</si>
  <si>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</si>
  <si>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</si>
  <si>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</si>
  <si>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</si>
  <si>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</si>
  <si>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</si>
  <si>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</si>
  <si>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</si>
  <si>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</si>
  <si>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</si>
  <si>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</si>
  <si>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</si>
  <si>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</si>
  <si>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</si>
  <si>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</si>
  <si>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</si>
  <si>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</si>
  <si>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</si>
  <si>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</si>
  <si>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</si>
  <si>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</si>
  <si>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</si>
  <si>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</si>
  <si>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</si>
  <si>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</si>
  <si>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</si>
  <si>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</si>
  <si>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</si>
  <si>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</si>
  <si>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</si>
  <si>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</si>
  <si>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</si>
  <si>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</si>
  <si>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</si>
  <si>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</si>
  <si>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</si>
  <si>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</si>
  <si>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</si>
  <si>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</si>
  <si>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</si>
  <si>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</si>
  <si>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</si>
  <si>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</si>
  <si>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</si>
  <si>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</si>
  <si>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</si>
  <si>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</si>
  <si>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</si>
  <si>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</si>
  <si>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</si>
  <si>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</si>
  <si>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</si>
  <si>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</si>
  <si>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</si>
  <si>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</si>
  <si>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</si>
  <si>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</si>
  <si>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</si>
  <si>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</si>
  <si>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</si>
  <si>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</si>
  <si>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</si>
  <si>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</si>
  <si>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</si>
  <si>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</si>
  <si>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</si>
  <si>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</si>
  <si>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</si>
  <si>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</si>
  <si>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</si>
  <si>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</si>
  <si>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</si>
  <si>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</si>
  <si>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</si>
  <si>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</si>
  <si>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</si>
  <si>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</si>
  <si>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</si>
  <si>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</si>
  <si>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</si>
  <si>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</si>
  <si>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</si>
  <si>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</si>
  <si>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</si>
  <si>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</si>
  <si>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</si>
  <si>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</si>
  <si>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</si>
  <si>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</si>
  <si>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</si>
  <si>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</si>
  <si>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</si>
  <si>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</si>
  <si>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</si>
  <si>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</si>
  <si>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</si>
  <si>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</si>
  <si>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</si>
  <si>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</si>
  <si>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</si>
  <si>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</si>
  <si>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</si>
  <si>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</si>
  <si>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</si>
  <si>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</si>
  <si>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</si>
  <si>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</si>
  <si>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</si>
  <si>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</si>
  <si>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</si>
  <si>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</si>
  <si>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</si>
  <si>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</si>
  <si>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</si>
  <si>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</si>
  <si>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</si>
  <si>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</si>
  <si>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</si>
  <si>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</si>
  <si>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</si>
  <si>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</si>
  <si>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</si>
  <si>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</si>
  <si>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</si>
  <si>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</si>
  <si>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</si>
  <si>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</si>
  <si>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</si>
  <si>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</si>
  <si>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</si>
  <si>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</si>
  <si>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</si>
  <si>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</si>
  <si>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</si>
  <si>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</si>
  <si>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</si>
  <si>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</si>
  <si>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</si>
  <si>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</si>
  <si>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</si>
  <si>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</si>
  <si>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</si>
  <si>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</si>
  <si>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</si>
  <si>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</si>
  <si>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</si>
  <si>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</si>
  <si>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</si>
  <si>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</si>
  <si>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</si>
  <si>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</si>
  <si>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</si>
  <si>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</si>
  <si>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</si>
  <si>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</si>
  <si>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</si>
  <si>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</si>
  <si>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</si>
  <si>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</si>
  <si>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</si>
  <si>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</si>
  <si>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</si>
  <si>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</si>
  <si>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</si>
  <si>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</si>
  <si>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</si>
  <si>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</si>
  <si>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</si>
  <si>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</si>
  <si>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</si>
  <si>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</si>
  <si>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</si>
  <si>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</si>
  <si>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</si>
  <si>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</si>
  <si>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</si>
  <si>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</si>
  <si>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</si>
  <si>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</si>
  <si>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</si>
  <si>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</si>
  <si>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</si>
  <si>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</si>
  <si>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</si>
  <si>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</si>
  <si>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</si>
  <si>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</si>
  <si>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</si>
  <si>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</si>
  <si>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</si>
  <si>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</si>
  <si>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</si>
  <si>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</si>
  <si>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</si>
  <si>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</si>
  <si>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</si>
  <si>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</si>
  <si>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</si>
  <si>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</si>
  <si>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</si>
  <si>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</si>
  <si>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</si>
  <si>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</si>
  <si>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</si>
  <si>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</si>
  <si>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</si>
  <si>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</si>
  <si>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</si>
  <si>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</si>
  <si>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</si>
  <si>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</si>
  <si>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</si>
  <si>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</si>
  <si>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</si>
  <si>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</si>
  <si>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</si>
  <si>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</si>
  <si>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</si>
  <si>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</si>
  <si>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</si>
  <si>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</si>
  <si>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</si>
  <si>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</si>
  <si>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</si>
  <si>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</si>
  <si>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</si>
  <si>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</si>
  <si>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</si>
  <si>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</si>
  <si>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</si>
  <si>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</si>
  <si>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</si>
  <si>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</si>
  <si>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</si>
  <si>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</si>
  <si>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</si>
  <si>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</si>
  <si>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</si>
  <si>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</si>
  <si>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</si>
  <si>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</si>
  <si>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</si>
  <si>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</si>
  <si>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</si>
  <si>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</si>
  <si>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</si>
  <si>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</si>
  <si>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</si>
  <si>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</si>
  <si>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</si>
  <si>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</si>
  <si>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</si>
  <si>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</si>
  <si>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</si>
  <si>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</si>
  <si>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</si>
  <si>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</si>
  <si>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</si>
  <si>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</si>
  <si>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</si>
  <si>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</si>
  <si>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</si>
  <si>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</si>
  <si>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</si>
  <si>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</si>
  <si>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</si>
  <si>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</si>
  <si>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</si>
  <si>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</si>
  <si>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</si>
  <si>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</si>
  <si>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</si>
  <si>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</si>
  <si>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</si>
  <si>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</si>
  <si>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</si>
  <si>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</si>
  <si>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</si>
  <si>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</si>
  <si>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</si>
  <si>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</si>
  <si>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</si>
  <si>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</si>
  <si>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</si>
  <si>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</si>
  <si>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</si>
  <si>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</si>
  <si>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</si>
  <si>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</si>
  <si>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</si>
  <si>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</si>
  <si>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</si>
  <si>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</si>
  <si>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</si>
  <si>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</si>
  <si>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</si>
  <si>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</si>
  <si>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</si>
  <si>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</si>
  <si>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</si>
  <si>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</si>
  <si>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</si>
  <si>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</si>
  <si>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</si>
  <si>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</si>
  <si>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</si>
  <si>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</si>
  <si>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</si>
  <si>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</si>
  <si>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</si>
  <si>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</si>
  <si>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</si>
  <si>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</si>
  <si>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</si>
  <si>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</si>
  <si>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</si>
  <si>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</si>
  <si>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</si>
  <si>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</si>
  <si>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</si>
  <si>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</si>
  <si>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</si>
  <si>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</si>
  <si>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</si>
  <si>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</si>
  <si>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</si>
  <si>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</si>
  <si>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</si>
  <si>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</si>
  <si>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</si>
  <si>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</si>
  <si>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</si>
  <si>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</si>
  <si>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</si>
  <si>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</si>
  <si>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</si>
  <si>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</si>
  <si>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</si>
  <si>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</si>
  <si>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</si>
  <si>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</si>
  <si>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</si>
  <si>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</si>
  <si>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</si>
  <si>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</si>
  <si>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</si>
  <si>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</si>
  <si>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</si>
  <si>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</si>
  <si>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</si>
  <si>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</si>
  <si>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</si>
  <si>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</si>
  <si>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</si>
  <si>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</si>
  <si>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</si>
  <si>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</si>
  <si>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</si>
  <si>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</si>
  <si>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</si>
  <si>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</si>
  <si>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</si>
  <si>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</si>
  <si>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</si>
  <si>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</si>
  <si>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</si>
  <si>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</si>
  <si>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</si>
  <si>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</si>
  <si>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</si>
  <si>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</si>
  <si>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</si>
  <si>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</si>
  <si>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</si>
  <si>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</si>
  <si>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</si>
  <si>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</si>
  <si>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</si>
  <si>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</si>
  <si>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</si>
  <si>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</si>
  <si>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</si>
  <si>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</si>
  <si>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</si>
  <si>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</si>
  <si>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</si>
  <si>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</si>
  <si>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</si>
  <si>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</si>
  <si>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</si>
  <si>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</si>
  <si>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</si>
  <si>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</si>
  <si>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</si>
  <si>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</si>
  <si>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</si>
  <si>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</si>
  <si>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</si>
  <si>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</si>
  <si>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</si>
  <si>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</si>
  <si>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</si>
  <si>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</si>
  <si>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</si>
  <si>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</si>
  <si>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</si>
  <si>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</si>
  <si>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</si>
  <si>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</si>
  <si>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</si>
  <si>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</si>
  <si>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</si>
  <si>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</si>
  <si>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</si>
  <si>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</si>
  <si>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</si>
  <si>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</si>
  <si>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</si>
  <si>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</si>
  <si>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</si>
  <si>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</si>
  <si>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</si>
  <si>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</si>
  <si>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</si>
  <si>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</si>
  <si>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</si>
  <si>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</si>
  <si>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</si>
  <si>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</si>
  <si>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</si>
  <si>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</si>
  <si>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</si>
  <si>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</si>
  <si>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</si>
  <si>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</si>
  <si>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</si>
  <si>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</si>
  <si>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</si>
  <si>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</si>
  <si>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</si>
  <si>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</si>
  <si>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</si>
  <si>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</si>
  <si>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</si>
  <si>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</si>
  <si>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</si>
  <si>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</si>
  <si>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</si>
  <si>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</si>
  <si>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</si>
  <si>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</si>
  <si>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</si>
  <si>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</si>
  <si>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</si>
  <si>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</si>
  <si>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</si>
  <si>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</si>
  <si>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</si>
  <si>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</si>
  <si>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</si>
  <si>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</si>
  <si>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</si>
  <si>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</si>
  <si>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</si>
  <si>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</si>
  <si>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</si>
  <si>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</si>
  <si>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</si>
  <si>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</si>
  <si>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</si>
  <si>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</si>
  <si>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</si>
  <si>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</si>
  <si>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</si>
  <si>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</si>
  <si>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</si>
  <si>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</si>
  <si>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</si>
  <si>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</si>
  <si>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</si>
  <si>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</si>
  <si>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</si>
  <si>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</si>
  <si>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</si>
  <si>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</si>
  <si>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</si>
  <si>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</si>
  <si>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</si>
  <si>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</si>
  <si>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</si>
  <si>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</si>
  <si>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</si>
  <si>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</si>
  <si>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</si>
  <si>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</si>
  <si>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</si>
  <si>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</si>
  <si>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</si>
  <si>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</si>
  <si>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</si>
  <si>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</si>
  <si>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</si>
  <si>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</si>
  <si>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</si>
  <si>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</si>
  <si>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</si>
  <si>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</si>
  <si>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</si>
  <si>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</si>
  <si>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</si>
  <si>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</si>
  <si>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</si>
  <si>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</si>
  <si>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</si>
  <si>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</si>
  <si>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</si>
  <si>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</si>
  <si>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</si>
  <si>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</si>
  <si>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</si>
  <si>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</si>
  <si>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</si>
  <si>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</si>
  <si>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</si>
  <si>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</si>
  <si>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</si>
  <si>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</si>
  <si>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</si>
  <si>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</si>
  <si>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</si>
  <si>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</si>
  <si>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</si>
  <si>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</si>
  <si>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</si>
  <si>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</si>
  <si>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</si>
  <si>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</si>
  <si>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</si>
  <si>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</si>
  <si>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</si>
  <si>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</si>
  <si>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</si>
  <si>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</si>
  <si>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</si>
  <si>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</si>
  <si>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</si>
  <si>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</si>
  <si>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</si>
  <si>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</si>
  <si>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</si>
  <si>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</si>
  <si>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</si>
  <si>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</si>
  <si>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</si>
  <si>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</si>
  <si>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</si>
  <si>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</si>
  <si>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</si>
  <si>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</si>
  <si>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</si>
  <si>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</si>
  <si>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</si>
  <si>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</si>
  <si>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</si>
  <si>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</si>
  <si>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</si>
  <si>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</si>
  <si>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</si>
  <si>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</si>
  <si>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</si>
  <si>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</si>
  <si>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</si>
  <si>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</si>
  <si>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</si>
  <si>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</si>
  <si>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</si>
  <si>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</si>
  <si>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</si>
  <si>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</si>
  <si>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</si>
  <si>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</si>
  <si>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</si>
  <si>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</si>
  <si>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</si>
  <si>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</si>
  <si>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</si>
  <si>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</si>
  <si>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</si>
  <si>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</si>
  <si>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</si>
  <si>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</si>
  <si>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</si>
  <si>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</si>
  <si>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</si>
  <si>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</si>
  <si>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</si>
  <si>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</si>
  <si>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</si>
  <si>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</si>
  <si>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</si>
  <si>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</si>
  <si>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</si>
  <si>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</si>
  <si>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</si>
  <si>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</si>
  <si>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</si>
  <si>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</si>
  <si>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</si>
  <si>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</si>
  <si>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</si>
  <si>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</si>
  <si>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</si>
  <si>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</si>
  <si>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</si>
  <si>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</si>
  <si>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</si>
  <si>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</si>
  <si>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</si>
  <si>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</si>
  <si>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</si>
  <si>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</si>
  <si>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</si>
  <si>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</si>
  <si>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</si>
  <si>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</si>
  <si>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</si>
  <si>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</si>
  <si>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</si>
  <si>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</si>
  <si>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</si>
  <si>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</si>
  <si>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</si>
  <si>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</si>
  <si>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</si>
  <si>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</si>
  <si>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</si>
  <si>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</si>
  <si>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</si>
  <si>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</si>
  <si>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</si>
  <si>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</si>
  <si>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</si>
  <si>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</si>
  <si>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</si>
  <si>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</si>
  <si>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</si>
  <si>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</si>
  <si>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</si>
  <si>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</si>
  <si>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</si>
  <si>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</si>
  <si>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</si>
  <si>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</si>
  <si>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</si>
  <si>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</si>
  <si>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</si>
  <si>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</si>
  <si>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</si>
  <si>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</si>
  <si>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</si>
  <si>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</si>
  <si>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</si>
  <si>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</si>
  <si>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</si>
  <si>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</si>
  <si>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</si>
  <si>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</si>
  <si>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</si>
  <si>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</si>
  <si>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</si>
  <si>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</si>
  <si>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</si>
  <si>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</si>
  <si>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</si>
  <si>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</si>
  <si>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</si>
  <si>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</si>
  <si>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</si>
  <si>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</si>
  <si>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</si>
  <si>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</si>
  <si>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</si>
  <si>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</si>
  <si>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</si>
  <si>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</si>
  <si>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</si>
  <si>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</si>
  <si>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</si>
  <si>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</si>
  <si>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</si>
  <si>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</si>
  <si>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</si>
  <si>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</si>
  <si>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</si>
  <si>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</si>
  <si>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</si>
  <si>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</si>
  <si>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</si>
  <si>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</si>
  <si>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</si>
  <si>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</si>
  <si>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</si>
  <si>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</si>
  <si>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</si>
  <si>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</si>
  <si>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</si>
  <si>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</si>
  <si>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</si>
  <si>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</si>
  <si>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</si>
  <si>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</si>
  <si>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</si>
  <si>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</si>
  <si>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</si>
  <si>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</si>
  <si>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</si>
  <si>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</si>
  <si>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</si>
  <si>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</si>
  <si>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</si>
  <si>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</si>
  <si>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</si>
  <si>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</si>
  <si>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</si>
  <si>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</si>
  <si>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</si>
  <si>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</si>
  <si>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</si>
  <si>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</si>
  <si>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</si>
  <si>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</si>
  <si>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</si>
  <si>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</si>
  <si>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</si>
  <si>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</si>
  <si>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</si>
  <si>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</si>
  <si>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</si>
  <si>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</si>
  <si>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</si>
  <si>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</si>
  <si>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</si>
  <si>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</si>
  <si>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</si>
  <si>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</si>
  <si>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</si>
  <si>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</si>
  <si>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</si>
  <si>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</si>
  <si>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</si>
  <si>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</si>
  <si>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</si>
  <si>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</si>
  <si>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</si>
  <si>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</si>
  <si>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</si>
  <si>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</si>
  <si>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</si>
  <si>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</si>
  <si>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</si>
  <si>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</si>
  <si>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</si>
  <si>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</si>
  <si>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</si>
  <si>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</si>
  <si>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</si>
  <si>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</si>
  <si>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</si>
  <si>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</si>
  <si>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</si>
  <si>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</si>
  <si>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</si>
  <si>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</si>
  <si>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</si>
  <si>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</si>
  <si>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</si>
  <si>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</si>
  <si>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</si>
  <si>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</si>
  <si>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</si>
  <si>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</si>
  <si>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</si>
  <si>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</si>
  <si>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</si>
  <si>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</si>
  <si>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</si>
  <si>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</si>
  <si>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</si>
  <si>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</si>
  <si>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</si>
  <si>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</si>
  <si>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</si>
  <si>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</si>
  <si>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</si>
  <si>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</si>
  <si>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</si>
  <si>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</si>
  <si>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</si>
  <si>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</si>
  <si>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</si>
  <si>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</si>
  <si>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</si>
  <si>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</si>
  <si>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</si>
  <si>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</si>
  <si>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</si>
  <si>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</si>
  <si>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</si>
  <si>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</si>
  <si>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</si>
  <si>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</si>
  <si>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</si>
  <si>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</si>
  <si>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</si>
  <si>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</si>
  <si>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</si>
  <si>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</si>
  <si>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</si>
  <si>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</si>
  <si>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</si>
  <si>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</si>
  <si>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</si>
  <si>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</si>
  <si>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</si>
  <si>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</si>
  <si>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</si>
  <si>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</si>
  <si>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</si>
  <si>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</si>
  <si>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</si>
  <si>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</si>
  <si>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</si>
  <si>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</si>
  <si>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</si>
  <si>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</si>
  <si>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</si>
  <si>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</si>
  <si>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</si>
  <si>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</si>
  <si>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</si>
  <si>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</si>
  <si>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</si>
  <si>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</si>
  <si>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</si>
  <si>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</si>
  <si>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</si>
  <si>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</si>
  <si>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</si>
  <si>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</si>
  <si>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</si>
  <si>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</si>
  <si>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</si>
  <si>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</si>
  <si>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</si>
  <si>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</si>
  <si>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</si>
  <si>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</si>
  <si>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</si>
  <si>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</si>
  <si>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</si>
  <si>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</si>
  <si>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</si>
  <si>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</si>
  <si>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</si>
  <si>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</si>
  <si>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</si>
  <si>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</si>
  <si>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</si>
  <si>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</si>
  <si>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</si>
  <si>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</si>
  <si>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</si>
  <si>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</si>
  <si>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</si>
  <si>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</si>
  <si>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</si>
  <si>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</si>
  <si>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</si>
  <si>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</si>
  <si>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</si>
  <si>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</si>
  <si>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</si>
  <si>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</si>
  <si>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</si>
  <si>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</si>
  <si>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</si>
  <si>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</si>
  <si>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</si>
  <si>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</si>
  <si>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</si>
  <si>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</si>
  <si>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</si>
  <si>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</si>
  <si>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</si>
  <si>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</si>
  <si>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</si>
  <si>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</si>
  <si>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</si>
  <si>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</si>
  <si>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</si>
  <si>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</si>
  <si>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</si>
  <si>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</si>
  <si>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</si>
  <si>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</si>
  <si>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</si>
  <si>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</si>
  <si>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</si>
  <si>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</si>
  <si>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</si>
  <si>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</si>
  <si>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</si>
  <si>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</si>
  <si>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</si>
  <si>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</si>
  <si>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</si>
  <si>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</si>
  <si>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</si>
  <si>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</si>
  <si>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</si>
  <si>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</si>
  <si>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</si>
  <si>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</si>
  <si>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</si>
  <si>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</si>
  <si>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</si>
  <si>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</si>
  <si>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</si>
  <si>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</si>
  <si>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</si>
  <si>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</si>
  <si>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</si>
  <si>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</si>
  <si>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</si>
  <si>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</si>
  <si>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</si>
  <si>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</si>
  <si>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</si>
  <si>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</si>
  <si>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</si>
  <si>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</si>
  <si>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</si>
  <si>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</si>
  <si>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</si>
  <si>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</si>
  <si>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</si>
  <si>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</si>
  <si>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</si>
  <si>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</si>
  <si>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</si>
  <si>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</si>
  <si>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</si>
  <si>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</si>
  <si>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</si>
  <si>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</si>
  <si>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</si>
  <si>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</si>
  <si>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</si>
  <si>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</si>
  <si>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</si>
  <si>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</si>
  <si>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</si>
  <si>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</si>
  <si>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</si>
  <si>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</si>
  <si>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</si>
  <si>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</si>
  <si>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</si>
  <si>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</si>
  <si>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</si>
  <si>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</si>
  <si>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</si>
  <si>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</si>
  <si>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</si>
  <si>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</si>
  <si>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</si>
  <si>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</si>
  <si>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</si>
  <si>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</si>
  <si>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</si>
  <si>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</si>
  <si>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</si>
  <si>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</si>
  <si>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</si>
  <si>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</si>
  <si>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</si>
  <si>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</si>
  <si>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</si>
  <si>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</si>
  <si>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</si>
  <si>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</si>
  <si>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</si>
  <si>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</si>
  <si>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</si>
  <si>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</si>
  <si>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</si>
  <si>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</si>
  <si>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</si>
  <si>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</si>
  <si>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</si>
  <si>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</si>
  <si>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</si>
  <si>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</si>
  <si>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</si>
  <si>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</si>
  <si>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</si>
  <si>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</si>
  <si>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</si>
  <si>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</si>
  <si>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</si>
  <si>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</si>
  <si>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</si>
  <si>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</si>
  <si>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</si>
  <si>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</si>
  <si>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</si>
  <si>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</si>
  <si>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</si>
  <si>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</si>
  <si>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</si>
  <si>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</si>
  <si>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</si>
  <si>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</si>
  <si>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</si>
  <si>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</si>
  <si>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</si>
  <si>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</si>
  <si>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</si>
  <si>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</si>
  <si>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</si>
  <si>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</si>
  <si>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</si>
  <si>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</si>
  <si>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</si>
  <si>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</si>
  <si>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</si>
  <si>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</si>
  <si>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</si>
  <si>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</si>
  <si>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</si>
  <si>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</si>
  <si>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</si>
  <si>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</si>
  <si>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</si>
  <si>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</si>
  <si>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</si>
  <si>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</si>
  <si>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</si>
  <si>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</si>
  <si>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</si>
  <si>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</si>
  <si>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</si>
  <si>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</si>
  <si>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</si>
  <si>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</si>
  <si>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</si>
  <si>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</si>
  <si>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</si>
  <si>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</si>
  <si>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</si>
  <si>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</si>
  <si>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</si>
  <si>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</si>
  <si>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</si>
  <si>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</si>
  <si>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</si>
  <si>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</si>
  <si>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</si>
  <si>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</si>
  <si>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</si>
  <si>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</si>
  <si>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</si>
  <si>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</si>
  <si>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</si>
  <si>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</si>
  <si>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</si>
  <si>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</si>
  <si>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</si>
  <si>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</si>
  <si>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</si>
  <si>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</si>
  <si>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</si>
  <si>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</si>
  <si>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</si>
  <si>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</si>
  <si>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</si>
  <si>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</si>
  <si>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</si>
  <si>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</si>
  <si>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</si>
  <si>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</si>
  <si>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</si>
  <si>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</si>
  <si>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</si>
  <si>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</si>
  <si>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</si>
  <si>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</si>
  <si>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</si>
  <si>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</si>
  <si>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</si>
  <si>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</si>
  <si>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</si>
  <si>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</si>
  <si>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</si>
  <si>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</si>
  <si>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</si>
  <si>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</si>
  <si>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</si>
  <si>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</si>
  <si>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</si>
  <si>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</si>
  <si>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</si>
  <si>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</si>
  <si>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</si>
  <si>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</si>
  <si>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</si>
  <si>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</si>
  <si>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</si>
  <si>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</si>
  <si>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</si>
  <si>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</si>
  <si>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</si>
  <si>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</si>
  <si>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</si>
  <si>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</si>
  <si>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</si>
  <si>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</si>
  <si>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</si>
  <si>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</si>
  <si>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</si>
  <si>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</si>
  <si>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</si>
  <si>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</si>
  <si>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</si>
  <si>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</si>
  <si>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</si>
  <si>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</si>
  <si>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</si>
  <si>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</si>
  <si>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</si>
  <si>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</si>
  <si>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</si>
  <si>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</si>
  <si>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</si>
  <si>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</si>
  <si>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</si>
  <si>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</si>
  <si>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</si>
  <si>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</si>
  <si>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</si>
  <si>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</si>
  <si>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</si>
  <si>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</si>
  <si>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</si>
  <si>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</si>
  <si>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</si>
  <si>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</si>
  <si>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</si>
  <si>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</si>
  <si>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</si>
  <si>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</si>
  <si>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</si>
  <si>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</si>
  <si>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</si>
  <si>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</si>
  <si>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</si>
  <si>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</si>
  <si>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</si>
  <si>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</si>
  <si>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</si>
  <si>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</si>
  <si>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</si>
  <si>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</si>
  <si>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</si>
  <si>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</si>
  <si>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</si>
  <si>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</si>
  <si>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</si>
  <si>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</si>
  <si>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</si>
  <si>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</si>
  <si>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</si>
  <si>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</si>
  <si>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</si>
  <si>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</si>
  <si>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</si>
  <si>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</si>
  <si>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</si>
  <si>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</si>
  <si>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</si>
  <si>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</si>
  <si>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</si>
  <si>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</si>
  <si>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</si>
  <si>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</si>
  <si>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</si>
  <si>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</si>
  <si>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</si>
  <si>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</si>
  <si>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</si>
  <si>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</si>
  <si>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</si>
  <si>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</si>
  <si>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</si>
  <si>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</si>
  <si>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</si>
  <si>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</si>
  <si>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</si>
  <si>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</si>
  <si>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</si>
  <si>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</si>
  <si>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</si>
  <si>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</si>
  <si>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</si>
  <si>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</si>
  <si>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</si>
  <si>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</si>
  <si>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</si>
  <si>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</si>
  <si>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</si>
  <si>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</si>
  <si>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</si>
  <si>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</si>
  <si>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</si>
  <si>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</si>
  <si>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</si>
  <si>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</si>
  <si>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</si>
  <si>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</si>
  <si>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</si>
  <si>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</si>
  <si>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</si>
  <si>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</si>
  <si>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</si>
  <si>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</si>
  <si>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</si>
  <si>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</si>
  <si>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</si>
  <si>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</si>
  <si>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</si>
  <si>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</si>
  <si>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</si>
  <si>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</si>
  <si>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</si>
  <si>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</si>
  <si>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</si>
  <si>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</si>
  <si>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</si>
  <si>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</si>
  <si>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</si>
  <si>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</si>
  <si>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</si>
  <si>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</si>
  <si>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</si>
  <si>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</si>
  <si>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</si>
  <si>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</si>
  <si>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</si>
  <si>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</si>
  <si>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</si>
  <si>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</si>
  <si>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</si>
  <si>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</si>
  <si>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</si>
  <si>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</si>
  <si>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</si>
  <si>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</si>
  <si>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</si>
  <si>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</si>
  <si>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</si>
  <si>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</si>
  <si>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</si>
  <si>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</si>
  <si>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</si>
  <si>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</si>
  <si>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</si>
  <si>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</si>
  <si>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</si>
  <si>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</si>
  <si>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</si>
  <si>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</si>
  <si>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</si>
  <si>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</si>
  <si>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</si>
  <si>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</si>
  <si>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</si>
  <si>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</si>
  <si>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</si>
  <si>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</si>
  <si>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</si>
  <si>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</si>
  <si>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</si>
  <si>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</si>
  <si>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</si>
  <si>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</si>
  <si>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</si>
  <si>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</si>
  <si>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</si>
  <si>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</si>
  <si>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</si>
  <si>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</si>
  <si>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</si>
  <si>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</si>
  <si>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</si>
  <si>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</si>
  <si>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</si>
  <si>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</si>
  <si>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</si>
  <si>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</si>
  <si>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</si>
  <si>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</si>
  <si>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</si>
  <si>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</si>
  <si>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</si>
  <si>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</si>
  <si>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</si>
  <si>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</si>
  <si>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</si>
  <si>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</si>
  <si>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</si>
  <si>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</si>
  <si>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</si>
  <si>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</si>
  <si>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</si>
  <si>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</si>
  <si>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</si>
  <si>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</si>
  <si>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</si>
  <si>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</si>
  <si>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</si>
  <si>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</si>
  <si>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</si>
  <si>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</si>
  <si>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</si>
  <si>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</si>
  <si>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</si>
  <si>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</si>
  <si>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</si>
  <si>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</si>
  <si>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</si>
  <si>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</si>
  <si>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</si>
  <si>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</si>
  <si>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</si>
  <si>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</si>
  <si>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</si>
  <si>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</si>
  <si>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</si>
  <si>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</si>
  <si>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</si>
  <si>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</si>
  <si>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</si>
  <si>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</si>
  <si>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</si>
  <si>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</si>
  <si>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</si>
  <si>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</si>
  <si>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</si>
  <si>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</si>
  <si>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</si>
  <si>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</si>
  <si>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</si>
  <si>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</si>
  <si>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</si>
  <si>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</si>
  <si>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</si>
  <si>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</si>
  <si>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</si>
  <si>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</si>
  <si>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</si>
  <si>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</si>
  <si>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</si>
  <si>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</si>
  <si>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</si>
  <si>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</si>
  <si>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</si>
  <si>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</si>
  <si>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</si>
  <si>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</si>
  <si>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</si>
  <si>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</si>
  <si>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</si>
  <si>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</si>
  <si>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</si>
  <si>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</si>
  <si>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</si>
  <si>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</si>
  <si>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</si>
  <si>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</si>
  <si>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</si>
  <si>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</si>
  <si>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</si>
  <si>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</si>
  <si>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</si>
  <si>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</si>
  <si>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</si>
  <si>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</si>
  <si>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</si>
  <si>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</si>
  <si>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</si>
  <si>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</si>
  <si>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</si>
  <si>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</si>
  <si>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</si>
  <si>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</si>
  <si>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</si>
  <si>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</si>
  <si>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</si>
  <si>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</si>
  <si>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</si>
  <si>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</si>
  <si>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</si>
  <si>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</si>
  <si>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</si>
  <si>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</si>
  <si>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</si>
  <si>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</si>
  <si>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</si>
  <si>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</si>
  <si>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</si>
  <si>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</si>
  <si>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</si>
  <si>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</si>
  <si>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</si>
  <si>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</si>
  <si>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</si>
  <si>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</si>
  <si>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</si>
  <si>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</si>
  <si>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</si>
  <si>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</si>
  <si>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</si>
  <si>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</si>
  <si>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</si>
  <si>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</si>
  <si>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</si>
  <si>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</si>
  <si>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</si>
  <si>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</si>
  <si>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</si>
  <si>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</si>
  <si>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</si>
  <si>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</si>
  <si>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</si>
  <si>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</si>
  <si>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</si>
  <si>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</si>
  <si>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</si>
  <si>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</si>
  <si>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</si>
  <si>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</si>
  <si>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</si>
  <si>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</si>
  <si>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</si>
  <si>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</si>
  <si>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</si>
  <si>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</si>
  <si>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</si>
  <si>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</si>
  <si>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</si>
  <si>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</si>
  <si>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</si>
  <si>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</si>
  <si>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</si>
  <si>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</si>
  <si>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</si>
  <si>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</si>
  <si>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</si>
  <si>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</si>
  <si>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</si>
  <si>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</si>
  <si>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</si>
  <si>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</si>
  <si>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</si>
  <si>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</si>
  <si>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</si>
  <si>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</si>
  <si>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</si>
  <si>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</si>
  <si>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</si>
  <si>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</si>
  <si>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</si>
  <si>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</si>
  <si>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</si>
  <si>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</si>
  <si>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</si>
  <si>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</si>
  <si>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</si>
  <si>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</si>
  <si>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</si>
  <si>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</si>
  <si>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</si>
  <si>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</si>
  <si>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</si>
  <si>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</si>
  <si>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</si>
  <si>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</si>
  <si>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</si>
  <si>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</si>
  <si>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</si>
  <si>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</si>
  <si>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</si>
  <si>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</si>
  <si>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</si>
  <si>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</si>
  <si>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</si>
  <si>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</si>
  <si>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</si>
  <si>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</si>
  <si>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</si>
  <si>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</si>
  <si>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</si>
  <si>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</si>
  <si>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</si>
  <si>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</si>
  <si>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</si>
  <si>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</si>
  <si>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</si>
  <si>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</si>
  <si>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</si>
  <si>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</si>
  <si>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</si>
  <si>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</si>
  <si>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</si>
  <si>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</si>
  <si>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</si>
  <si>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</si>
  <si>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</si>
  <si>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</si>
  <si>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</si>
  <si>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</si>
  <si>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</si>
  <si>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</si>
  <si>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</si>
  <si>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</si>
  <si>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</si>
  <si>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</si>
  <si>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</si>
  <si>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</si>
  <si>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</si>
  <si>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</si>
  <si>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</si>
  <si>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</si>
  <si>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</si>
  <si>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</si>
  <si>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</si>
  <si>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</si>
  <si>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</si>
  <si>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</si>
  <si>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</si>
  <si>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</si>
  <si>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</si>
  <si>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</si>
  <si>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</si>
  <si>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</si>
  <si>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</si>
  <si>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</si>
  <si>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</si>
  <si>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</si>
  <si>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</si>
  <si>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</si>
  <si>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</si>
  <si>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</si>
  <si>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</si>
  <si>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</si>
  <si>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</si>
  <si>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</si>
  <si>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</si>
  <si>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</si>
  <si>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</si>
  <si>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</si>
  <si>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</si>
  <si>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</si>
  <si>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</si>
  <si>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</si>
  <si>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</si>
  <si>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</si>
  <si>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</si>
  <si>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</si>
  <si>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</si>
  <si>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</si>
  <si>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</si>
  <si>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</si>
  <si>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</si>
  <si>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</si>
  <si>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</si>
  <si>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</si>
  <si>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</si>
  <si>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</si>
  <si>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</si>
  <si>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</si>
  <si>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</si>
  <si>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</si>
  <si>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</si>
  <si>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</si>
  <si>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</si>
  <si>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</si>
  <si>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</si>
  <si>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</si>
  <si>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</si>
  <si>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</si>
  <si>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</si>
  <si>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</si>
  <si>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</si>
  <si>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</si>
  <si>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</si>
  <si>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</si>
  <si>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</si>
  <si>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</si>
  <si>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</si>
  <si>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</si>
  <si>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</si>
  <si>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</si>
  <si>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</si>
  <si>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</si>
  <si>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</si>
  <si>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</si>
  <si>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</si>
  <si>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</si>
  <si>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</si>
  <si>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</si>
  <si>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</si>
  <si>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</si>
  <si>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</si>
  <si>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</si>
  <si>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</si>
  <si>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</si>
  <si>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</si>
  <si>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</si>
  <si>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</si>
  <si>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</si>
  <si>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</si>
  <si>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</si>
  <si>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</si>
  <si>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</si>
  <si>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</si>
  <si>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</si>
  <si>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</si>
  <si>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</si>
  <si>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</si>
  <si>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</si>
  <si>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</si>
  <si>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</si>
  <si>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</si>
  <si>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</si>
  <si>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</si>
  <si>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</si>
  <si>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</si>
  <si>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</si>
  <si>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</si>
  <si>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</si>
  <si>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</si>
  <si>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</si>
  <si>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</si>
  <si>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</si>
  <si>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</si>
  <si>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</si>
  <si>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</si>
  <si>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</si>
  <si>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</si>
  <si>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</si>
  <si>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</si>
  <si>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</si>
  <si>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</si>
  <si>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</si>
  <si>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</si>
  <si>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</si>
  <si>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</si>
  <si>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</si>
  <si>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</si>
  <si>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</si>
  <si>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</si>
  <si>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</si>
  <si>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</si>
  <si>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</si>
  <si>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</si>
  <si>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</si>
  <si>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</si>
  <si>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</si>
  <si>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</si>
  <si>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</si>
  <si>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</si>
  <si>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</si>
  <si>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</si>
  <si>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</si>
  <si>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</si>
  <si>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</si>
  <si>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</si>
  <si>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</si>
  <si>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</si>
  <si>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</si>
  <si>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</si>
  <si>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</si>
  <si>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</si>
  <si>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</si>
  <si>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</si>
  <si>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</si>
  <si>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</si>
  <si>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</si>
  <si>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</si>
  <si>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</si>
  <si>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</si>
  <si>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</si>
  <si>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</si>
  <si>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</si>
  <si>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</si>
  <si>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</si>
  <si>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</si>
  <si>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</si>
  <si>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</si>
  <si>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</si>
  <si>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</si>
  <si>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</si>
  <si>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</si>
  <si>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</si>
  <si>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</si>
  <si>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</si>
  <si>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</si>
  <si>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</si>
  <si>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</si>
  <si>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</si>
  <si>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</si>
  <si>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</si>
  <si>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</si>
  <si>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</si>
  <si>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</si>
  <si>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</si>
  <si>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</si>
  <si>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</si>
  <si>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</si>
  <si>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</si>
  <si>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</si>
  <si>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</si>
  <si>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</si>
  <si>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</si>
  <si>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</si>
  <si>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</si>
  <si>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</si>
  <si>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</si>
  <si>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</si>
  <si>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</si>
  <si>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</si>
  <si>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</si>
  <si>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</si>
  <si>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</si>
  <si>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</si>
  <si>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</si>
  <si>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</si>
  <si>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</si>
  <si>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</si>
  <si>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</si>
  <si>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</si>
  <si>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</si>
  <si>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</si>
  <si>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</si>
  <si>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</si>
  <si>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</si>
  <si>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</si>
  <si>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</si>
  <si>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</si>
  <si>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</si>
  <si>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</si>
  <si>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</si>
  <si>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</si>
  <si>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</si>
  <si>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</si>
  <si>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</si>
  <si>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</si>
  <si>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</si>
  <si>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</si>
  <si>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</si>
  <si>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</si>
  <si>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</si>
  <si>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</si>
  <si>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</si>
  <si>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</si>
  <si>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</si>
  <si>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</si>
  <si>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</si>
  <si>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</si>
  <si>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</si>
  <si>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</si>
  <si>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</si>
  <si>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</si>
  <si>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</si>
  <si>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</si>
  <si>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</si>
  <si>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</si>
  <si>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</si>
  <si>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</si>
  <si>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</si>
  <si>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</si>
  <si>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</si>
  <si>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</si>
  <si>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</si>
  <si>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</si>
  <si>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</si>
  <si>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</si>
  <si>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</si>
  <si>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</si>
  <si>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</si>
  <si>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</si>
  <si>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</si>
  <si>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</si>
  <si>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</si>
  <si>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</si>
  <si>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</si>
  <si>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</si>
  <si>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</si>
  <si>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</si>
  <si>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</si>
  <si>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</si>
  <si>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</si>
  <si>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</si>
  <si>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</si>
  <si>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</si>
  <si>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</si>
  <si>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</si>
  <si>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</si>
  <si>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</si>
  <si>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</si>
  <si>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</si>
  <si>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</si>
  <si>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</si>
  <si>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</si>
  <si>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</si>
  <si>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</si>
  <si>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</si>
  <si>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</si>
  <si>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</si>
  <si>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</si>
  <si>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</si>
  <si>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</si>
  <si>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</si>
  <si>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</si>
  <si>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</si>
  <si>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</si>
  <si>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</si>
  <si>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</si>
  <si>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</si>
  <si>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</si>
  <si>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</si>
  <si>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</si>
  <si>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</si>
  <si>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</si>
  <si>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</si>
  <si>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</si>
  <si>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</si>
  <si>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</si>
  <si>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</si>
  <si>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</si>
  <si>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</si>
  <si>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</si>
  <si>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</si>
  <si>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</si>
  <si>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</si>
  <si>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</si>
  <si>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</si>
  <si>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</si>
  <si>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</si>
  <si>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</si>
  <si>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</si>
  <si>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</si>
  <si>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</si>
  <si>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</si>
  <si>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</si>
  <si>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</si>
  <si>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</si>
  <si>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</si>
  <si>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</si>
  <si>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</si>
  <si>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</si>
  <si>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</si>
  <si>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</si>
  <si>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</si>
  <si>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</si>
  <si>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</si>
  <si>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</si>
  <si>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</si>
  <si>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</si>
  <si>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</si>
  <si>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</si>
  <si>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</si>
  <si>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</si>
  <si>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</si>
  <si>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</si>
  <si>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</si>
  <si>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</si>
  <si>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</si>
  <si>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</si>
  <si>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</si>
  <si>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</si>
  <si>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</si>
  <si>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</si>
  <si>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</si>
  <si>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</si>
  <si>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</si>
  <si>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</si>
  <si>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</si>
  <si>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</si>
  <si>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</si>
  <si>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</si>
  <si>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</si>
  <si>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</si>
  <si>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</si>
  <si>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</si>
  <si>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</si>
  <si>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</si>
  <si>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</si>
  <si>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</si>
  <si>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</si>
  <si>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</si>
  <si>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</si>
  <si>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</si>
  <si>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</si>
  <si>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</si>
  <si>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</si>
  <si>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</si>
  <si>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</si>
  <si>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</si>
  <si>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</si>
  <si>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</si>
  <si>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</si>
  <si>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</si>
  <si>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</si>
  <si>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</si>
  <si>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</si>
  <si>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</si>
  <si>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</si>
  <si>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</si>
  <si>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</si>
  <si>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</si>
  <si>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</si>
  <si>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</si>
  <si>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</si>
  <si>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</si>
  <si>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</si>
  <si>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</si>
  <si>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</si>
  <si>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</si>
  <si>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</si>
  <si>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</si>
  <si>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</si>
  <si>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</si>
  <si>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</si>
  <si>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</si>
  <si>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</si>
  <si>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</si>
  <si>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</si>
  <si>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</si>
  <si>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</si>
  <si>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</si>
  <si>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</si>
  <si>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</si>
  <si>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</si>
  <si>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</si>
  <si>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</si>
  <si>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</si>
  <si>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</si>
  <si>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</si>
  <si>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</si>
  <si>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</si>
  <si>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</si>
  <si>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</si>
  <si>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</si>
  <si>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</si>
  <si>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</si>
  <si>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</si>
  <si>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</si>
  <si>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</si>
  <si>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</si>
  <si>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</si>
  <si>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</si>
  <si>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</si>
  <si>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</si>
  <si>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</si>
  <si>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</si>
  <si>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</si>
  <si>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</si>
  <si>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</si>
  <si>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</si>
  <si>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</si>
  <si>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</si>
  <si>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</si>
  <si>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</si>
  <si>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</si>
  <si>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</si>
  <si>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</si>
  <si>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</si>
  <si>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</si>
  <si>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</si>
  <si>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</si>
  <si>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</si>
  <si>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</si>
  <si>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</si>
  <si>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</si>
  <si>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</si>
  <si>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</si>
  <si>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</si>
  <si>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</si>
  <si>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</si>
  <si>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</si>
  <si>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</si>
  <si>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</si>
  <si>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</si>
  <si>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</si>
  <si>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</si>
  <si>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</si>
  <si>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</si>
  <si>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</si>
  <si>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</si>
  <si>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</si>
  <si>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</si>
  <si>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</si>
  <si>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</si>
  <si>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</si>
  <si>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</si>
  <si>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</si>
  <si>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</si>
  <si>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</si>
  <si>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</si>
  <si>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</si>
  <si>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</si>
  <si>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</si>
  <si>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</si>
  <si>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</si>
  <si>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</si>
  <si>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</si>
  <si>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</si>
  <si>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</si>
  <si>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</si>
  <si>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</si>
  <si>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</si>
  <si>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</si>
  <si>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</si>
  <si>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</si>
  <si>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</si>
  <si>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</si>
  <si>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</si>
  <si>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</si>
  <si>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</si>
  <si>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</si>
  <si>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</si>
  <si>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</si>
  <si>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</si>
  <si>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</si>
  <si>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</si>
  <si>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</si>
  <si>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</si>
  <si>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</si>
  <si>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</si>
  <si>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</si>
  <si>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</si>
  <si>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</si>
  <si>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</si>
  <si>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</si>
  <si>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</si>
  <si>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</si>
  <si>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</si>
  <si>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</si>
  <si>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</si>
  <si>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</si>
  <si>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</si>
  <si>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</si>
  <si>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</si>
  <si>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</si>
  <si>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</si>
  <si>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</si>
  <si>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</si>
  <si>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</si>
  <si>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</si>
  <si>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</si>
  <si>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</si>
  <si>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</si>
  <si>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</si>
  <si>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</si>
  <si>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</si>
  <si>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</si>
  <si>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</si>
  <si>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</si>
  <si>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</si>
  <si>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</si>
  <si>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</si>
  <si>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</si>
  <si>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</si>
  <si>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</si>
  <si>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</si>
  <si>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</si>
  <si>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</si>
  <si>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</si>
  <si>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</si>
  <si>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</si>
  <si>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</si>
  <si>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</si>
  <si>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</si>
  <si>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</si>
  <si>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</si>
  <si>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</si>
  <si>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</si>
  <si>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</si>
  <si>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</si>
  <si>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</si>
  <si>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</si>
  <si>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</si>
  <si>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</si>
  <si>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</si>
  <si>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</si>
  <si>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</si>
  <si>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</si>
  <si>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</si>
  <si>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</si>
  <si>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</si>
  <si>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</si>
  <si>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</si>
  <si>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</si>
  <si>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</si>
  <si>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</si>
  <si>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</si>
  <si>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</si>
  <si>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</si>
  <si>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</si>
  <si>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</si>
  <si>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</si>
  <si>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</si>
  <si>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</si>
  <si>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</si>
  <si>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</si>
  <si>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</si>
  <si>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</si>
  <si>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</si>
  <si>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</si>
  <si>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</si>
  <si>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</si>
  <si>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</si>
  <si>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</si>
  <si>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</si>
  <si>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</si>
  <si>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</si>
  <si>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</si>
  <si>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</si>
  <si>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</si>
  <si>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</si>
  <si>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</si>
  <si>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</si>
  <si>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</si>
  <si>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</si>
  <si>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</si>
  <si>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</si>
  <si>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</si>
  <si>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</si>
  <si>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</si>
  <si>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</si>
  <si>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</si>
  <si>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</si>
  <si>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</si>
  <si>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</si>
  <si>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</si>
  <si>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</si>
  <si>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</si>
  <si>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</si>
  <si>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</si>
  <si>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</si>
  <si>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</si>
  <si>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</si>
  <si>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</si>
  <si>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</si>
  <si>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</si>
  <si>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</si>
  <si>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</si>
  <si>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</si>
  <si>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</si>
  <si>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</si>
  <si>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</si>
  <si>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</si>
  <si>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</si>
  <si>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</si>
  <si>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</si>
  <si>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</si>
  <si>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</si>
  <si>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</si>
  <si>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</si>
  <si>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</si>
  <si>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</si>
  <si>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</si>
  <si>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</si>
  <si>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</si>
  <si>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</si>
  <si>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</si>
  <si>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</si>
  <si>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</si>
  <si>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</si>
  <si>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</si>
  <si>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</si>
  <si>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</si>
  <si>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</si>
  <si>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</si>
  <si>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</si>
  <si>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</si>
  <si>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</si>
  <si>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</si>
  <si>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</si>
  <si>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</si>
  <si>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</si>
  <si>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</si>
  <si>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</si>
  <si>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</si>
  <si>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</si>
  <si>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</si>
  <si>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</si>
  <si>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</si>
  <si>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</si>
  <si>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</si>
  <si>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</si>
  <si>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</si>
  <si>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</si>
  <si>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</si>
  <si>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</si>
  <si>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</si>
  <si>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</si>
  <si>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</si>
  <si>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</si>
  <si>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</si>
  <si>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</si>
  <si>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</si>
  <si>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</si>
  <si>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</si>
  <si>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</si>
  <si>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</si>
  <si>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</si>
  <si>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</si>
  <si>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</si>
  <si>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</si>
  <si>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</si>
  <si>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</si>
  <si>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</si>
  <si>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</si>
  <si>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</si>
  <si>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</si>
  <si>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</si>
  <si>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</si>
  <si>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</si>
  <si>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</si>
  <si>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</si>
  <si>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</si>
  <si>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</si>
  <si>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</si>
  <si>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</si>
  <si>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</si>
  <si>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</si>
  <si>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</si>
  <si>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</si>
  <si>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</si>
  <si>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</si>
  <si>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</si>
  <si>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</si>
  <si>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</si>
  <si>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</si>
  <si>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</si>
  <si>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</si>
  <si>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</si>
  <si>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</si>
  <si>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</si>
  <si>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</si>
  <si>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</si>
  <si>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</si>
  <si>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</si>
  <si>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</si>
  <si>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</si>
  <si>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</si>
  <si>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</si>
  <si>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</si>
  <si>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</si>
  <si>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</si>
  <si>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</si>
  <si>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</si>
  <si>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</si>
  <si>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</si>
  <si>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</si>
  <si>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</si>
  <si>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</si>
  <si>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</si>
  <si>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</si>
  <si>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</si>
  <si>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</si>
  <si>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</si>
  <si>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</si>
  <si>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</si>
  <si>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</si>
  <si>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</si>
  <si>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</si>
  <si>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</si>
  <si>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</si>
  <si>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</si>
  <si>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</si>
  <si>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</si>
  <si>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</si>
  <si>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</si>
  <si>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</si>
  <si>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</si>
  <si>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</si>
  <si>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</si>
  <si>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</si>
  <si>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</si>
  <si>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</si>
  <si>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</si>
  <si>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</si>
  <si>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</si>
  <si>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</si>
  <si>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</si>
  <si>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</si>
  <si>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</si>
  <si>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</si>
  <si>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</si>
  <si>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</si>
  <si>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</si>
  <si>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</si>
  <si>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</si>
  <si>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</si>
  <si>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</si>
  <si>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</si>
  <si>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</si>
  <si>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</si>
  <si>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</si>
  <si>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</si>
  <si>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</si>
  <si>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</si>
  <si>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</si>
  <si>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</si>
  <si>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</si>
  <si>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</si>
  <si>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</si>
  <si>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</si>
  <si>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</si>
  <si>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</si>
  <si>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</si>
  <si>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</si>
  <si>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</si>
  <si>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</si>
  <si>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</si>
  <si>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</si>
  <si>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</si>
  <si>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</si>
  <si>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</si>
  <si>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</si>
  <si>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</si>
  <si>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</si>
  <si>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</si>
  <si>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</si>
  <si>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</si>
  <si>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</si>
  <si>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</si>
  <si>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</si>
  <si>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</si>
  <si>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</si>
  <si>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</si>
  <si>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</si>
  <si>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</si>
  <si>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</si>
  <si>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</si>
  <si>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</si>
  <si>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</si>
  <si>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</si>
  <si>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</si>
  <si>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</si>
  <si>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</si>
  <si>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</si>
  <si>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</si>
  <si>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</si>
  <si>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</si>
  <si>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</si>
  <si>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</si>
  <si>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</si>
  <si>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</si>
  <si>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</si>
  <si>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</si>
  <si>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</si>
  <si>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</si>
  <si>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</si>
  <si>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</si>
  <si>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</si>
  <si>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</si>
  <si>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</si>
  <si>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</si>
  <si>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</si>
  <si>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</si>
  <si>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</si>
  <si>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</si>
  <si>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</si>
  <si>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</si>
  <si>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</si>
  <si>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</si>
  <si>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</si>
  <si>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</si>
  <si>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</si>
  <si>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</si>
  <si>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</si>
  <si>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</si>
  <si>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</si>
  <si>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</si>
  <si>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</si>
  <si>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</si>
  <si>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</si>
  <si>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</si>
  <si>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</si>
  <si>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</si>
  <si>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</si>
  <si>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</si>
  <si>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</si>
  <si>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</si>
  <si>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</si>
  <si>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</si>
  <si>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</si>
  <si>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</si>
  <si>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</si>
  <si>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</si>
  <si>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</si>
  <si>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</si>
  <si>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</si>
  <si>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</si>
  <si>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</si>
  <si>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</si>
  <si>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</si>
  <si>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</si>
  <si>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</si>
  <si>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</si>
  <si>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</si>
  <si>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</si>
  <si>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</si>
  <si>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</si>
  <si>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</si>
  <si>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</si>
  <si>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</si>
  <si>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</si>
  <si>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</si>
  <si>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</si>
  <si>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</si>
  <si>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</si>
  <si>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</si>
  <si>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</si>
  <si>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</si>
  <si>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</si>
  <si>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</si>
  <si>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</si>
  <si>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</si>
  <si>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</si>
  <si>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</si>
  <si>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</si>
  <si>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</si>
  <si>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</si>
  <si>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</si>
  <si>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</si>
  <si>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</si>
  <si>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</si>
  <si>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</si>
  <si>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</si>
  <si>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</si>
  <si>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</si>
  <si>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</si>
  <si>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</si>
  <si>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</si>
  <si>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</si>
  <si>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</si>
  <si>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</si>
  <si>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</si>
  <si>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</si>
  <si>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</si>
  <si>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</si>
  <si>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</si>
  <si>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</si>
  <si>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</si>
  <si>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</si>
  <si>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</si>
  <si>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</si>
  <si>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</si>
  <si>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</si>
  <si>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</si>
  <si>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</si>
  <si>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</si>
  <si>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</si>
  <si>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</si>
  <si>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</si>
  <si>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</si>
  <si>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</si>
  <si>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</si>
  <si>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</si>
  <si>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</si>
  <si>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</si>
  <si>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</si>
  <si>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</si>
  <si>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</si>
  <si>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</si>
  <si>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</si>
  <si>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</si>
  <si>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</si>
  <si>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</si>
  <si>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</si>
  <si>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</si>
  <si>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</si>
  <si>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</si>
  <si>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</si>
  <si>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</si>
  <si>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</si>
  <si>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</si>
  <si>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</si>
  <si>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</si>
  <si>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</si>
  <si>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</si>
  <si>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</si>
  <si>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</si>
  <si>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</si>
  <si>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</si>
  <si>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</si>
  <si>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</si>
  <si>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</si>
  <si>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</si>
  <si>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</si>
  <si>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</si>
  <si>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</si>
  <si>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</si>
  <si>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</si>
  <si>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</si>
  <si>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</si>
  <si>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</si>
  <si>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</si>
  <si>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</si>
  <si>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</si>
  <si>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</si>
  <si>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</si>
  <si>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</si>
  <si>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</si>
  <si>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</si>
  <si>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</si>
  <si>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</si>
  <si>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</si>
  <si>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</si>
  <si>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</si>
  <si>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</si>
  <si>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</si>
  <si>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</si>
  <si>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</si>
  <si>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</si>
  <si>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</si>
  <si>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</si>
  <si>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</si>
  <si>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</si>
  <si>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</si>
  <si>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</si>
  <si>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</si>
  <si>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</si>
  <si>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</si>
  <si>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</si>
  <si>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</si>
  <si>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</si>
  <si>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</si>
  <si>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</si>
  <si>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</si>
  <si>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</si>
  <si>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</si>
  <si>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</si>
  <si>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</si>
  <si>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</si>
  <si>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</si>
  <si>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</si>
  <si>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</si>
  <si>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</si>
  <si>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</si>
  <si>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</si>
  <si>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</si>
  <si>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</si>
  <si>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</si>
  <si>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</si>
  <si>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</si>
  <si>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</si>
  <si>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</si>
  <si>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</si>
  <si>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</si>
  <si>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</si>
  <si>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</si>
  <si>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</si>
  <si>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</si>
  <si>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</si>
  <si>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</si>
  <si>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</si>
  <si>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</si>
  <si>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</si>
  <si>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</si>
  <si>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</si>
  <si>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</si>
  <si>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</si>
  <si>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</si>
  <si>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</si>
  <si>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</si>
  <si>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</si>
  <si>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</si>
  <si>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</si>
  <si>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</si>
  <si>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</si>
  <si>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</si>
  <si>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</si>
  <si>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</si>
  <si>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</si>
  <si>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</si>
  <si>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</si>
  <si>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</si>
  <si>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</si>
  <si>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</si>
  <si>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</si>
  <si>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</si>
  <si>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</si>
  <si>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</si>
  <si>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</si>
  <si>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</si>
  <si>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</si>
  <si>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</si>
  <si>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</si>
  <si>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</si>
  <si>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</si>
  <si>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</si>
  <si>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</si>
  <si>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</si>
  <si>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</si>
  <si>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</si>
  <si>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</si>
  <si>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</si>
  <si>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</si>
  <si>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</si>
  <si>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</si>
  <si>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</si>
  <si>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</si>
  <si>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</si>
  <si>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</si>
  <si>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</si>
  <si>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</si>
  <si>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</si>
  <si>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</si>
  <si>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</si>
  <si>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</si>
  <si>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</si>
  <si>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</si>
  <si>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</si>
  <si>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</si>
  <si>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</si>
  <si>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</si>
  <si>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</si>
  <si>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</si>
  <si>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</si>
  <si>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</si>
  <si>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</si>
  <si>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</si>
  <si>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</si>
  <si>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</si>
  <si>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</si>
  <si>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</si>
  <si>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</si>
  <si>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</si>
  <si>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</si>
  <si>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</si>
  <si>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</si>
  <si>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</si>
  <si>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</si>
  <si>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</si>
  <si>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</si>
  <si>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</si>
  <si>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</si>
  <si>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</si>
  <si>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</si>
  <si>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</si>
  <si>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</si>
  <si>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</si>
  <si>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</si>
  <si>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</si>
  <si>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</si>
  <si>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</si>
  <si>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</si>
  <si>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</si>
  <si>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</si>
  <si>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</si>
  <si>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</si>
  <si>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</si>
  <si>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</si>
  <si>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</si>
  <si>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</si>
  <si>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</si>
  <si>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</si>
  <si>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</si>
  <si>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</si>
  <si>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</si>
  <si>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</si>
  <si>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</si>
  <si>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</si>
  <si>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</si>
  <si>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</si>
  <si>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</si>
  <si>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</si>
  <si>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</si>
  <si>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</si>
  <si>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</si>
  <si>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</si>
  <si>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</si>
  <si>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</si>
  <si>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</si>
  <si>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</si>
  <si>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</si>
  <si>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</si>
  <si>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</si>
  <si>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</si>
  <si>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</si>
  <si>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</si>
  <si>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</si>
  <si>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</si>
  <si>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</si>
  <si>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</si>
  <si>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</si>
  <si>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</si>
  <si>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</si>
  <si>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</si>
  <si>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</si>
  <si>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</si>
  <si>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</si>
  <si>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</si>
  <si>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</si>
  <si>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</si>
  <si>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</si>
  <si>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</si>
  <si>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</si>
  <si>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</si>
  <si>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</si>
  <si>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</si>
  <si>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</si>
  <si>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</si>
  <si>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</si>
  <si>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</si>
  <si>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</si>
  <si>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</si>
  <si>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</si>
  <si>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</si>
  <si>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</si>
  <si>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</si>
  <si>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</si>
  <si>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</si>
  <si>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</si>
  <si>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</si>
  <si>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</si>
  <si>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</si>
  <si>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</si>
  <si>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</si>
  <si>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</si>
  <si>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</si>
  <si>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</si>
  <si>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</si>
  <si>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</si>
  <si>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</si>
  <si>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</si>
  <si>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</si>
  <si>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</si>
  <si>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</si>
  <si>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</si>
  <si>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</si>
  <si>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</si>
  <si>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</si>
  <si>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</si>
  <si>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</si>
  <si>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</si>
  <si>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</si>
  <si>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</si>
  <si>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</si>
  <si>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</si>
  <si>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</si>
  <si>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</si>
  <si>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</si>
  <si>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</si>
  <si>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</si>
  <si>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</si>
  <si>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</si>
  <si>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</si>
  <si>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</si>
  <si>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</si>
  <si>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</si>
  <si>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</si>
  <si>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</si>
  <si>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</si>
  <si>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</si>
  <si>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</si>
  <si>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</si>
  <si>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</si>
  <si>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</si>
  <si>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</si>
  <si>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</si>
  <si>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</si>
  <si>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</si>
  <si>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</si>
  <si>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</si>
  <si>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</si>
  <si>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</si>
  <si>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</si>
  <si>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</si>
  <si>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</si>
  <si>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</si>
  <si>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</si>
  <si>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</si>
  <si>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</si>
  <si>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</si>
  <si>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</si>
  <si>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</si>
  <si>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</si>
  <si>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</si>
  <si>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</si>
  <si>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</si>
  <si>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</si>
  <si>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</si>
  <si>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</si>
  <si>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</si>
  <si>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</si>
  <si>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</si>
  <si>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</si>
  <si>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</si>
  <si>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</si>
  <si>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</si>
  <si>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</si>
  <si>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</si>
  <si>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</si>
  <si>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</si>
  <si>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</si>
  <si>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</si>
  <si>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</si>
  <si>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</si>
  <si>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</si>
  <si>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</si>
  <si>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</si>
  <si>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</si>
  <si>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</si>
  <si>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</si>
  <si>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</si>
  <si>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</si>
  <si>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</si>
  <si>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</si>
  <si>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</si>
  <si>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</si>
  <si>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</si>
  <si>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</si>
  <si>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</si>
  <si>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</si>
  <si>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</si>
  <si>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</si>
  <si>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</si>
  <si>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</si>
  <si>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</si>
  <si>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</si>
  <si>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</si>
  <si>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</si>
  <si>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</si>
  <si>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</si>
  <si>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</si>
  <si>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</si>
  <si>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</si>
  <si>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</si>
  <si>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</si>
  <si>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</si>
  <si>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</si>
  <si>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</si>
  <si>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</si>
  <si>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</si>
  <si>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</si>
  <si>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</si>
  <si>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</si>
  <si>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</si>
  <si>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</si>
  <si>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</si>
  <si>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</si>
  <si>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</si>
  <si>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</si>
  <si>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</si>
  <si>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</si>
  <si>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</si>
  <si>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</si>
  <si>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</si>
  <si>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</si>
  <si>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</si>
  <si>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</si>
  <si>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</si>
  <si>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</si>
  <si>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</si>
  <si>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</si>
  <si>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</si>
  <si>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</si>
  <si>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</si>
  <si>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</si>
  <si>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</si>
  <si>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</si>
  <si>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</si>
  <si>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</si>
  <si>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</si>
  <si>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</si>
  <si>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</si>
  <si>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</si>
  <si>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</si>
  <si>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</si>
  <si>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</si>
  <si>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</si>
  <si>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</si>
  <si>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</si>
  <si>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</si>
  <si>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</si>
  <si>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</si>
  <si>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</si>
  <si>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</si>
  <si>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</si>
  <si>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</si>
  <si>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</si>
  <si>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</si>
  <si>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</si>
  <si>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</si>
  <si>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</si>
  <si>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</si>
  <si>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</si>
  <si>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</si>
  <si>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</si>
  <si>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</si>
  <si>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</si>
  <si>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</si>
  <si>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</si>
  <si>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</si>
  <si>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</si>
  <si>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</si>
  <si>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</si>
  <si>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</si>
  <si>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</si>
  <si>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</si>
  <si>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</si>
  <si>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</si>
  <si>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</si>
  <si>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</si>
  <si>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</si>
  <si>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</si>
  <si>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</si>
  <si>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</si>
  <si>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</si>
  <si>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</si>
  <si>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</si>
  <si>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</si>
  <si>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</si>
  <si>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</si>
  <si>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</si>
  <si>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</si>
  <si>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</si>
  <si>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</si>
  <si>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</si>
  <si>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</si>
  <si>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</si>
  <si>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</si>
  <si>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</si>
  <si>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</si>
  <si>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</si>
  <si>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</si>
  <si>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</si>
  <si>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</si>
  <si>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</si>
  <si>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</si>
  <si>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</si>
  <si>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</si>
  <si>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</si>
  <si>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</si>
  <si>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</si>
  <si>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</si>
  <si>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</si>
  <si>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</si>
  <si>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</si>
  <si>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</si>
  <si>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</si>
  <si>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</si>
  <si>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</si>
  <si>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</si>
  <si>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</si>
  <si>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</si>
  <si>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</si>
  <si>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</si>
  <si>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</si>
  <si>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</si>
  <si>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</si>
  <si>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</si>
  <si>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</si>
  <si>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</si>
  <si>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</si>
  <si>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</si>
  <si>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</si>
  <si>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</si>
  <si>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</si>
  <si>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</si>
  <si>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</si>
  <si>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</si>
  <si>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</si>
  <si>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</si>
  <si>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</si>
  <si>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</si>
  <si>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</si>
  <si>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</si>
  <si>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</si>
  <si>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</si>
  <si>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</si>
  <si>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</si>
  <si>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</si>
  <si>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</si>
  <si>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</si>
  <si>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</si>
  <si>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</si>
  <si>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</si>
  <si>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</si>
  <si>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</si>
  <si>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</si>
  <si>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</si>
  <si>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</si>
  <si>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</si>
  <si>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</si>
  <si>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</si>
  <si>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</si>
  <si>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</si>
  <si>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</si>
  <si>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</si>
  <si>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</si>
  <si>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</si>
  <si>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</si>
  <si>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</si>
  <si>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</si>
  <si>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</si>
  <si>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</si>
  <si>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</si>
  <si>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</si>
  <si>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</si>
  <si>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</si>
  <si>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</si>
  <si>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</si>
  <si>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</si>
  <si>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</si>
  <si>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</si>
  <si>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</si>
  <si>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</si>
  <si>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</si>
  <si>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</si>
  <si>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</si>
  <si>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</si>
  <si>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</si>
  <si>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</si>
  <si>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</si>
  <si>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</si>
  <si>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</si>
  <si>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</si>
  <si>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</si>
  <si>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</si>
  <si>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</si>
  <si>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</si>
  <si>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</si>
  <si>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</si>
  <si>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</si>
  <si>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</si>
  <si>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</si>
  <si>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</si>
  <si>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</si>
  <si>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</si>
  <si>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</si>
  <si>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</si>
  <si>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</si>
  <si>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</si>
  <si>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</si>
  <si>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</si>
  <si>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</si>
  <si>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</si>
  <si>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</si>
  <si>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</si>
  <si>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</si>
  <si>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</si>
  <si>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</si>
  <si>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</si>
  <si>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</si>
  <si>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</si>
  <si>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</si>
  <si>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</si>
  <si>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</si>
  <si>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</si>
  <si>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</si>
  <si>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</si>
  <si>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</si>
  <si>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</si>
  <si>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</si>
  <si>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</si>
  <si>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</si>
  <si>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</si>
  <si>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</si>
  <si>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</si>
  <si>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</si>
  <si>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</si>
  <si>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</si>
  <si>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</si>
  <si>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</si>
  <si>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</si>
  <si>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</si>
  <si>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</si>
  <si>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</si>
  <si>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</si>
  <si>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</si>
  <si>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</si>
  <si>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</si>
  <si>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</si>
  <si>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</si>
  <si>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</si>
  <si>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</si>
  <si>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</si>
  <si>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</si>
  <si>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</si>
  <si>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</si>
  <si>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</si>
  <si>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</si>
  <si>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</si>
  <si>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</si>
  <si>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</si>
  <si>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</si>
  <si>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</si>
  <si>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</si>
  <si>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</si>
  <si>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</si>
  <si>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</si>
  <si>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</si>
  <si>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</si>
  <si>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</si>
  <si>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</si>
  <si>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</si>
  <si>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</si>
  <si>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</si>
  <si>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</si>
  <si>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</si>
  <si>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</si>
  <si>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</si>
  <si>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</si>
  <si>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</si>
  <si>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</si>
  <si>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</si>
  <si>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</si>
  <si>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</si>
  <si>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</si>
  <si>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</si>
  <si>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</si>
  <si>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</si>
  <si>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</si>
  <si>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</si>
  <si>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</si>
  <si>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</si>
  <si>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</si>
  <si>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</si>
  <si>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</si>
  <si>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</si>
  <si>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</si>
  <si>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</si>
  <si>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</si>
  <si>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</si>
  <si>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</si>
  <si>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</si>
  <si>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</si>
  <si>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</si>
  <si>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</si>
  <si>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</si>
  <si>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</si>
  <si>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</si>
  <si>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</si>
  <si>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</si>
  <si>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</si>
  <si>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</si>
  <si>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</si>
  <si>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</si>
  <si>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</si>
  <si>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</si>
  <si>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</si>
  <si>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</si>
  <si>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</si>
  <si>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</si>
  <si>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</si>
  <si>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</si>
  <si>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</si>
  <si>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</si>
  <si>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</si>
  <si>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</si>
  <si>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</si>
  <si>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</si>
  <si>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</si>
  <si>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</si>
  <si>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</si>
  <si>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</si>
  <si>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</si>
  <si>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</si>
  <si>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</si>
  <si>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</si>
  <si>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</si>
  <si>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</si>
  <si>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</si>
  <si>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</si>
  <si>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</si>
  <si>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</si>
  <si>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</si>
  <si>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</si>
  <si>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</si>
  <si>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</si>
  <si>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</si>
  <si>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</si>
  <si>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</si>
  <si>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</si>
  <si>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</si>
  <si>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</si>
  <si>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</si>
  <si>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</si>
  <si>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</si>
  <si>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</si>
  <si>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</si>
  <si>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</si>
  <si>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</si>
  <si>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</si>
  <si>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</si>
  <si>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</si>
  <si>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</si>
  <si>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</si>
  <si>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</si>
  <si>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</si>
  <si>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</si>
  <si>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</si>
  <si>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</si>
  <si>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</si>
  <si>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</si>
  <si>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</si>
  <si>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</si>
  <si>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</si>
  <si>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</si>
  <si>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</si>
  <si>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</si>
  <si>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</si>
  <si>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</si>
  <si>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</si>
  <si>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</si>
  <si>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</si>
  <si>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</si>
  <si>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</si>
  <si>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</si>
  <si>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</si>
  <si>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</si>
  <si>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</si>
  <si>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</si>
  <si>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</si>
  <si>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</si>
  <si>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</si>
  <si>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</si>
  <si>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</si>
  <si>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</si>
  <si>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</si>
  <si>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</si>
  <si>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</si>
  <si>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</si>
  <si>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</si>
  <si>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</si>
  <si>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</si>
  <si>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</si>
  <si>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</si>
  <si>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</si>
  <si>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</si>
  <si>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</si>
  <si>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</si>
  <si>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</si>
  <si>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</si>
  <si>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</si>
  <si>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</si>
  <si>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</si>
  <si>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</si>
  <si>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</si>
  <si>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</si>
  <si>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</si>
  <si>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</si>
  <si>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</si>
  <si>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</si>
  <si>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</si>
  <si>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</si>
  <si>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</si>
  <si>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</si>
  <si>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</si>
  <si>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</si>
  <si>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</si>
  <si>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</si>
  <si>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</si>
  <si>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</si>
  <si>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</si>
  <si>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</si>
  <si>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</si>
  <si>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</si>
  <si>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</si>
  <si>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</si>
  <si>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</si>
  <si>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</si>
  <si>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</si>
  <si>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</si>
  <si>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</si>
  <si>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</si>
  <si>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</si>
  <si>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</si>
  <si>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</si>
  <si>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</si>
  <si>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</si>
  <si>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</si>
  <si>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</si>
  <si>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</si>
  <si>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</si>
  <si>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</si>
  <si>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</si>
  <si>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</si>
  <si>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</si>
  <si>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</si>
  <si>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</si>
  <si>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</si>
  <si>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</si>
  <si>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</si>
  <si>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</si>
  <si>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</si>
  <si>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</si>
  <si>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</si>
  <si>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</si>
  <si>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</si>
  <si>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</si>
  <si>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</si>
  <si>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</si>
  <si>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</si>
  <si>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</si>
  <si>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</si>
  <si>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</si>
  <si>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</si>
  <si>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</si>
  <si>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</si>
  <si>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</si>
  <si>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</si>
  <si>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</si>
  <si>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</si>
  <si>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</si>
  <si>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</si>
  <si>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</si>
  <si>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</si>
  <si>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</si>
  <si>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</si>
  <si>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</si>
  <si>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</si>
  <si>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</si>
  <si>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</si>
  <si>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</si>
  <si>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</si>
  <si>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</si>
  <si>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</si>
  <si>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</si>
  <si>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</si>
  <si>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</si>
  <si>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</si>
  <si>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</si>
  <si>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</si>
  <si>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</si>
  <si>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</si>
  <si>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</si>
  <si>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</si>
  <si>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</si>
  <si>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</si>
  <si>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</si>
  <si>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</si>
  <si>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</si>
  <si>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</si>
  <si>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</si>
  <si>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</si>
  <si>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</si>
  <si>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</si>
  <si>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</si>
  <si>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</si>
  <si>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</si>
  <si>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</si>
  <si>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</si>
  <si>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</si>
  <si>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</si>
  <si>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</si>
  <si>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</si>
  <si>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</si>
  <si>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</si>
  <si>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</si>
  <si>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</si>
  <si>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</si>
  <si>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</si>
  <si>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</si>
  <si>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</si>
  <si>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</si>
  <si>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</si>
  <si>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</si>
  <si>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</si>
  <si>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</si>
  <si>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</si>
  <si>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</si>
  <si>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</si>
  <si>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</si>
  <si>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</si>
  <si>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</si>
  <si>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</si>
  <si>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</si>
  <si>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</si>
  <si>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</si>
  <si>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</si>
  <si>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</si>
  <si>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</si>
  <si>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</si>
  <si>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</si>
  <si>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</si>
  <si>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</si>
  <si>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</si>
  <si>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</si>
  <si>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</si>
  <si>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</si>
  <si>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</si>
  <si>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</si>
  <si>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</si>
  <si>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</si>
  <si>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</si>
  <si>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</si>
  <si>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</si>
  <si>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</si>
  <si>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</si>
  <si>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</si>
  <si>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</si>
  <si>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</si>
  <si>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</si>
  <si>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</si>
  <si>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</si>
  <si>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</si>
  <si>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</si>
  <si>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</si>
  <si>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</si>
  <si>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</si>
  <si>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</si>
  <si>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</si>
  <si>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</si>
  <si>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</si>
  <si>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</si>
  <si>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</si>
  <si>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</si>
  <si>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</si>
  <si>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</si>
  <si>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</si>
  <si>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</si>
  <si>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</si>
  <si>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</si>
  <si>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</si>
  <si>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</si>
  <si>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</si>
  <si>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</si>
  <si>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</si>
  <si>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</si>
  <si>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</si>
  <si>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</si>
  <si>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</si>
  <si>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</si>
  <si>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</si>
  <si>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</si>
  <si>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</si>
  <si>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</si>
  <si>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</si>
  <si>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</si>
  <si>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</si>
  <si>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</si>
  <si>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</si>
  <si>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</si>
  <si>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</si>
  <si>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</si>
  <si>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</si>
  <si>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</si>
  <si>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</si>
  <si>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</si>
  <si>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</si>
  <si>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</si>
  <si>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</si>
  <si>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</si>
  <si>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</si>
  <si>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</si>
  <si>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</si>
  <si>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</si>
  <si>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</si>
  <si>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</si>
  <si>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</si>
  <si>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</si>
  <si>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</si>
  <si>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</si>
  <si>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</si>
  <si>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</si>
  <si>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</si>
  <si>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</si>
  <si>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</si>
  <si>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</si>
  <si>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</si>
  <si>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</si>
  <si>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</si>
  <si>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</si>
  <si>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</si>
  <si>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</si>
  <si>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</si>
  <si>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</si>
  <si>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</si>
  <si>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</si>
  <si>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</si>
  <si>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</si>
  <si>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</si>
  <si>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</si>
  <si>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</si>
  <si>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</si>
  <si>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</si>
  <si>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</si>
  <si>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</si>
  <si>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</si>
  <si>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</si>
  <si>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</si>
  <si>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</si>
  <si>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</si>
  <si>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</si>
  <si>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</si>
  <si>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</si>
  <si>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</si>
  <si>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</si>
  <si>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</si>
  <si>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</si>
  <si>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</si>
  <si>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</si>
  <si>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</si>
  <si>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</si>
  <si>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</si>
  <si>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</si>
  <si>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</si>
  <si>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</si>
  <si>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</si>
  <si>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</si>
  <si>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</si>
  <si>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</si>
  <si>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</si>
  <si>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</si>
  <si>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</si>
  <si>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</si>
  <si>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</si>
  <si>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</si>
  <si>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</si>
  <si>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</si>
  <si>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</si>
  <si>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</si>
  <si>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</si>
  <si>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</si>
  <si>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</si>
  <si>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</si>
  <si>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</si>
  <si>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</si>
  <si>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</si>
  <si>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</si>
  <si>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</si>
  <si>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</si>
  <si>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</si>
  <si>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</si>
  <si>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</si>
  <si>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</si>
  <si>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</si>
  <si>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</si>
  <si>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</si>
  <si>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</si>
  <si>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</si>
  <si>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</si>
  <si>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</si>
  <si>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</si>
  <si>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</si>
  <si>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</si>
  <si>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</si>
  <si>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</si>
  <si>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</si>
  <si>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</si>
  <si>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</si>
  <si>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</si>
  <si>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</si>
  <si>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</si>
  <si>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</si>
  <si>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</si>
  <si>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</si>
  <si>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</si>
  <si>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</si>
  <si>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</si>
  <si>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</si>
  <si>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</si>
  <si>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</si>
  <si>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</si>
  <si>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</si>
  <si>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</si>
  <si>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</si>
  <si>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</si>
  <si>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</si>
  <si>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</si>
  <si>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</si>
  <si>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</si>
  <si>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</si>
  <si>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</si>
  <si>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</si>
  <si>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</si>
  <si>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</si>
  <si>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</si>
  <si>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</si>
  <si>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</si>
  <si>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</si>
  <si>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</si>
  <si>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</si>
  <si>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</si>
  <si>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</si>
  <si>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</si>
  <si>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</si>
  <si>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</si>
  <si>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</si>
  <si>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</si>
  <si>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</si>
  <si>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</si>
  <si>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</si>
  <si>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</si>
  <si>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</si>
  <si>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</si>
  <si>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</si>
  <si>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</si>
  <si>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</si>
  <si>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</si>
  <si>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</si>
  <si>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</si>
  <si>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</si>
  <si>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</si>
  <si>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</si>
  <si>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</si>
  <si>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</si>
  <si>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</si>
  <si>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</si>
  <si>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</si>
  <si>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</si>
  <si>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</si>
  <si>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</si>
  <si>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</si>
  <si>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</si>
  <si>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</si>
  <si>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</si>
  <si>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</si>
  <si>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</si>
  <si>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</si>
  <si>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</si>
  <si>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</si>
  <si>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</si>
  <si>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</si>
  <si>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</si>
  <si>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</si>
  <si>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</si>
  <si>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</si>
  <si>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</si>
  <si>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</si>
  <si>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</si>
  <si>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</si>
  <si>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</si>
  <si>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</si>
  <si>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</si>
  <si>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</si>
  <si>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</si>
  <si>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</si>
  <si>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</si>
  <si>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</si>
  <si>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</si>
  <si>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</si>
  <si>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</si>
  <si>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</si>
  <si>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</si>
  <si>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</si>
  <si>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</si>
  <si>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</si>
  <si>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</si>
  <si>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</si>
  <si>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</si>
  <si>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</si>
  <si>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</si>
  <si>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</si>
  <si>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</si>
  <si>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</si>
  <si>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</si>
  <si>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</si>
  <si>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</si>
  <si>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</si>
  <si>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</si>
  <si>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</si>
  <si>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</si>
  <si>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</si>
  <si>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</si>
  <si>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</si>
  <si>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</si>
  <si>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</si>
  <si>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</si>
  <si>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</si>
  <si>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</si>
  <si>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</si>
  <si>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</si>
  <si>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</si>
  <si>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</si>
  <si>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</si>
  <si>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</si>
  <si>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</si>
  <si>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</si>
  <si>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</si>
  <si>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</si>
  <si>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</si>
  <si>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</si>
  <si>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</si>
  <si>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</si>
  <si>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</si>
  <si>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</si>
  <si>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</si>
  <si>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</si>
  <si>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</si>
  <si>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</si>
  <si>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</si>
  <si>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</si>
  <si>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</si>
  <si>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</si>
  <si>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</si>
  <si>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</si>
  <si>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</si>
  <si>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</si>
  <si>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</si>
  <si>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</si>
  <si>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</si>
  <si>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</si>
  <si>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</si>
  <si>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</si>
  <si>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</si>
  <si>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</si>
  <si>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</si>
  <si>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</si>
  <si>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</si>
  <si>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</si>
  <si>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</si>
  <si>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</si>
  <si>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</si>
  <si>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</si>
  <si>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</si>
  <si>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</si>
  <si>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</si>
  <si>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</si>
  <si>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</si>
  <si>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</si>
  <si>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</si>
  <si>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</si>
  <si>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</si>
  <si>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</si>
  <si>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</si>
  <si>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</si>
  <si>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</si>
  <si>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</si>
  <si>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</si>
  <si>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</si>
  <si>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</si>
  <si>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</si>
  <si>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</si>
  <si>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</si>
  <si>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</si>
  <si>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</si>
  <si>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</si>
  <si>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</si>
  <si>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</si>
  <si>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</si>
  <si>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</si>
  <si>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</si>
  <si>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</si>
  <si>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</si>
  <si>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</si>
  <si>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</si>
  <si>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</si>
  <si>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</si>
  <si>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</si>
  <si>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</si>
  <si>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</si>
  <si>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</si>
  <si>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</si>
  <si>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</si>
  <si>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</si>
  <si>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</si>
  <si>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</si>
  <si>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</si>
  <si>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</si>
  <si>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</si>
  <si>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</si>
  <si>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</si>
  <si>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</si>
  <si>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</si>
  <si>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</si>
  <si>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</si>
  <si>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</si>
  <si>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</si>
  <si>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</si>
  <si>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</si>
  <si>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</si>
  <si>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</si>
  <si>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</si>
  <si>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</si>
  <si>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</si>
  <si>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</si>
  <si>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</si>
  <si>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</si>
  <si>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</si>
  <si>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</si>
  <si>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</si>
  <si>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</si>
  <si>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</si>
  <si>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</si>
  <si>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</si>
  <si>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</si>
  <si>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</si>
  <si>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</si>
  <si>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</si>
  <si>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</si>
  <si>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</si>
  <si>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</si>
  <si>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</si>
  <si>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</si>
  <si>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</si>
  <si>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</si>
  <si>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</si>
  <si>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</si>
  <si>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</si>
  <si>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</si>
  <si>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</si>
  <si>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</si>
  <si>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</si>
  <si>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</si>
  <si>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</si>
  <si>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</si>
  <si>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</si>
  <si>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</si>
  <si>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</si>
  <si>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</si>
  <si>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</si>
  <si>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</si>
  <si>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</si>
  <si>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</si>
  <si>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</si>
  <si>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</si>
  <si>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</si>
  <si>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</si>
  <si>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</si>
  <si>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</si>
  <si>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</si>
  <si>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</si>
  <si>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</si>
  <si>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</si>
  <si>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</si>
  <si>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</si>
  <si>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</si>
  <si>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</si>
  <si>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</si>
  <si>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</si>
  <si>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</si>
  <si>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</si>
  <si>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</si>
  <si>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</si>
  <si>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</si>
  <si>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</si>
  <si>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</si>
  <si>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</si>
  <si>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</si>
  <si>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</si>
  <si>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</si>
  <si>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</si>
  <si>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</si>
  <si>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</si>
  <si>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</si>
  <si>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</si>
  <si>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</si>
  <si>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</si>
  <si>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</si>
  <si>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</si>
  <si>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</si>
  <si>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</si>
  <si>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</si>
  <si>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</si>
  <si>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</si>
  <si>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</si>
  <si>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</si>
  <si>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</si>
  <si>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</si>
  <si>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</si>
  <si>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</si>
  <si>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</si>
  <si>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</si>
  <si>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</si>
  <si>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</si>
  <si>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</si>
  <si>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</si>
  <si>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</si>
  <si>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</si>
  <si>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</si>
  <si>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</si>
  <si>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</si>
  <si>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</si>
  <si>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</si>
  <si>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</si>
  <si>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</si>
  <si>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</si>
  <si>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</si>
  <si>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</si>
  <si>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</si>
  <si>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</si>
  <si>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</si>
  <si>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</si>
  <si>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</si>
  <si>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</si>
  <si>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</si>
  <si>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</si>
  <si>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</si>
  <si>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</si>
  <si>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</si>
  <si>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</si>
  <si>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</si>
  <si>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</si>
  <si>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</si>
  <si>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</si>
  <si>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</si>
  <si>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</si>
  <si>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</si>
  <si>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</si>
  <si>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</si>
  <si>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</si>
  <si>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</si>
  <si>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</si>
  <si>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</si>
  <si>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</si>
  <si>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</si>
  <si>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</si>
  <si>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</si>
  <si>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</si>
  <si>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</si>
  <si>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</si>
  <si>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</si>
  <si>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</si>
  <si>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</si>
  <si>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</si>
  <si>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</si>
  <si>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</si>
  <si>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</si>
  <si>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</si>
  <si>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</si>
  <si>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</si>
  <si>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</si>
  <si>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</si>
  <si>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</si>
  <si>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</si>
  <si>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</si>
  <si>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</si>
  <si>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</si>
  <si>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</si>
  <si>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</si>
  <si>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</si>
  <si>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</si>
  <si>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</si>
  <si>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</si>
  <si>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</si>
  <si>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</si>
  <si>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</si>
  <si>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</si>
  <si>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</si>
  <si>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</si>
  <si>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</si>
  <si>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</si>
  <si>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</si>
  <si>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</si>
  <si>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</si>
  <si>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</si>
  <si>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</si>
  <si>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</si>
  <si>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</si>
  <si>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</si>
  <si>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</si>
  <si>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</si>
  <si>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</si>
  <si>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</si>
  <si>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</si>
  <si>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</si>
  <si>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</si>
  <si>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</si>
  <si>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</si>
  <si>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</si>
  <si>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</si>
  <si>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</si>
  <si>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</si>
  <si>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</si>
  <si>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</si>
  <si>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</si>
  <si>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</si>
  <si>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</si>
  <si>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</si>
  <si>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</si>
  <si>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</si>
  <si>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</si>
  <si>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</si>
  <si>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</si>
  <si>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</si>
  <si>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</si>
  <si>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</si>
  <si>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</si>
  <si>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</si>
  <si>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</si>
  <si>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</si>
  <si>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</si>
  <si>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</si>
  <si>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</si>
  <si>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</si>
  <si>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</si>
  <si>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</si>
  <si>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</si>
  <si>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</si>
  <si>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</si>
  <si>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</si>
  <si>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</si>
  <si>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</si>
  <si>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</si>
  <si>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</si>
  <si>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</si>
  <si>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</si>
  <si>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</si>
  <si>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</si>
  <si>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</si>
  <si>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</si>
  <si>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</si>
  <si>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</si>
  <si>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</si>
  <si>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</si>
  <si>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</si>
  <si>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</si>
  <si>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</si>
  <si>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</si>
  <si>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</si>
  <si>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</si>
  <si>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</si>
  <si>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</si>
  <si>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</si>
  <si>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</si>
  <si>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</si>
  <si>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</si>
  <si>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</si>
  <si>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</si>
  <si>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</si>
  <si>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</si>
  <si>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</si>
  <si>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</si>
  <si>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</si>
  <si>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</si>
  <si>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</si>
  <si>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</si>
  <si>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</si>
  <si>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</si>
  <si>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</si>
  <si>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</si>
  <si>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</si>
  <si>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</si>
  <si>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</si>
  <si>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</si>
  <si>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</si>
  <si>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</si>
  <si>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</si>
  <si>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</si>
  <si>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</si>
  <si>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</si>
  <si>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</si>
  <si>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</si>
  <si>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</si>
  <si>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</si>
  <si>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</si>
  <si>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</si>
  <si>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</si>
  <si>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</si>
  <si>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</si>
  <si>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</si>
  <si>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</si>
  <si>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</si>
  <si>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</si>
  <si>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</si>
  <si>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</si>
  <si>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</si>
  <si>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</si>
  <si>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</si>
  <si>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</si>
  <si>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</si>
  <si>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</si>
  <si>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</si>
  <si>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</si>
  <si>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</si>
  <si>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</si>
  <si>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</si>
  <si>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</si>
  <si>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</si>
  <si>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</si>
  <si>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</si>
  <si>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</si>
  <si>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</si>
  <si>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</si>
  <si>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</si>
  <si>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</si>
  <si>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</si>
  <si>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</si>
  <si>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</si>
  <si>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</si>
  <si>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</si>
  <si>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</si>
  <si>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</si>
  <si>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</si>
  <si>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</si>
  <si>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</si>
  <si>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</si>
  <si>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</si>
  <si>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</si>
  <si>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</si>
  <si>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</si>
  <si>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</si>
  <si>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</si>
  <si>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</si>
  <si>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</si>
  <si>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</si>
  <si>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</si>
  <si>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</si>
  <si>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</si>
  <si>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</si>
  <si>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</si>
  <si>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</si>
  <si>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</si>
  <si>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</si>
  <si>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</si>
  <si>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</si>
  <si>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</si>
  <si>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</si>
  <si>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</si>
  <si>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</si>
  <si>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</si>
  <si>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</si>
  <si>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</si>
  <si>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</si>
  <si>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</si>
  <si>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</si>
  <si>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</si>
  <si>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</si>
  <si>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</si>
  <si>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</si>
  <si>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</si>
  <si>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</si>
  <si>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</si>
  <si>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</si>
  <si>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</si>
  <si>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</si>
  <si>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</si>
  <si>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</si>
  <si>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</si>
  <si>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</si>
  <si>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</si>
  <si>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</si>
  <si>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</si>
  <si>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</si>
  <si>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</si>
  <si>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</si>
  <si>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</si>
  <si>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</si>
  <si>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</si>
  <si>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</si>
  <si>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</si>
  <si>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</si>
  <si>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</si>
  <si>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</si>
  <si>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</si>
  <si>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</si>
  <si>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</si>
  <si>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</si>
  <si>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</si>
  <si>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</si>
  <si>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</si>
  <si>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</si>
  <si>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</si>
  <si>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</si>
  <si>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</si>
  <si>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</si>
  <si>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</si>
  <si>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</si>
  <si>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</si>
  <si>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</si>
  <si>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</si>
  <si>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</si>
  <si>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</si>
  <si>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</si>
  <si>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</si>
  <si>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</si>
  <si>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</si>
  <si>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</si>
  <si>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</si>
  <si>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</si>
  <si>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</si>
  <si>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</si>
  <si>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</si>
  <si>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</si>
  <si>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</si>
  <si>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</si>
  <si>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</si>
  <si>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</si>
  <si>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</si>
  <si>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</si>
  <si>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</si>
  <si>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</si>
  <si>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</si>
  <si>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</si>
  <si>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</si>
  <si>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</si>
  <si>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</si>
  <si>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</si>
  <si>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</si>
  <si>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</si>
  <si>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</si>
  <si>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</si>
  <si>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</si>
  <si>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</si>
  <si>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</si>
  <si>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</si>
  <si>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</si>
  <si>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</si>
  <si>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</si>
  <si>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</si>
  <si>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</si>
  <si>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</si>
  <si>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</si>
  <si>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</si>
  <si>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</si>
  <si>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</si>
  <si>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</si>
  <si>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</si>
  <si>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</si>
  <si>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</si>
  <si>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</si>
  <si>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</si>
  <si>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</si>
  <si>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</si>
  <si>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</si>
  <si>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</si>
  <si>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</si>
  <si>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</si>
  <si>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</si>
  <si>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</si>
  <si>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</si>
  <si>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</si>
  <si>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</si>
  <si>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</si>
  <si>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</si>
  <si>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</si>
  <si>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</si>
  <si>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</si>
  <si>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</si>
  <si>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</si>
  <si>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</si>
  <si>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</si>
  <si>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</si>
  <si>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</si>
  <si>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</si>
  <si>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</si>
  <si>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</si>
  <si>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</si>
  <si>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</si>
  <si>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</si>
  <si>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</si>
  <si>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</si>
  <si>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</si>
  <si>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</si>
  <si>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</si>
  <si>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</si>
  <si>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</si>
  <si>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</si>
  <si>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</si>
  <si>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</si>
  <si>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</si>
  <si>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</si>
  <si>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</si>
  <si>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</si>
  <si>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</si>
  <si>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</si>
  <si>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</si>
  <si>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</si>
  <si>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</si>
  <si>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</si>
  <si>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</si>
  <si>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</si>
  <si>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</si>
  <si>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</si>
  <si>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</si>
  <si>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</si>
  <si>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</si>
  <si>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</si>
  <si>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</si>
  <si>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</si>
  <si>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</si>
  <si>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</si>
  <si>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</si>
  <si>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</si>
  <si>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</si>
  <si>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</si>
  <si>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</si>
  <si>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</si>
  <si>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</si>
  <si>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</si>
  <si>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</si>
  <si>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</si>
  <si>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</si>
  <si>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</si>
  <si>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</si>
  <si>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</si>
  <si>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</si>
  <si>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</si>
  <si>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</si>
  <si>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</si>
  <si>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</si>
  <si>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</si>
  <si>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</si>
  <si>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</si>
  <si>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</si>
  <si>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</si>
  <si>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</si>
  <si>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</si>
  <si>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</si>
  <si>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</si>
  <si>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</si>
  <si>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</si>
  <si>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</si>
  <si>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</si>
  <si>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</si>
  <si>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</si>
  <si>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</si>
  <si>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</si>
  <si>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</si>
  <si>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</si>
  <si>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</si>
  <si>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</si>
  <si>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</si>
  <si>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</si>
  <si>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</si>
  <si>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</si>
  <si>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</si>
  <si>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</si>
  <si>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</si>
  <si>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</si>
  <si>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</si>
  <si>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</si>
  <si>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</si>
  <si>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</si>
  <si>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</si>
  <si>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</si>
  <si>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</si>
  <si>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</si>
  <si>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</si>
  <si>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</si>
  <si>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</si>
  <si>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</si>
  <si>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</si>
  <si>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</si>
  <si>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</si>
  <si>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</si>
  <si>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</si>
  <si>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</si>
  <si>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</si>
  <si>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</si>
  <si>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</si>
  <si>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</si>
  <si>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</si>
  <si>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</si>
  <si>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</si>
  <si>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</si>
  <si>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</si>
  <si>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</si>
  <si>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</si>
  <si>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</si>
  <si>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</si>
  <si>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</si>
  <si>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</si>
  <si>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</si>
  <si>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</si>
  <si>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</si>
  <si>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</si>
  <si>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</si>
  <si>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</si>
  <si>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</si>
  <si>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</si>
  <si>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</si>
  <si>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</si>
  <si>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</si>
  <si>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</si>
  <si>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</si>
  <si>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</si>
  <si>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</si>
  <si>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</si>
  <si>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</si>
  <si>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</si>
  <si>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</si>
  <si>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</si>
  <si>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</si>
  <si>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</si>
  <si>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</si>
  <si>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</si>
  <si>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</si>
  <si>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</si>
  <si>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</si>
  <si>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</si>
  <si>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</si>
  <si>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</si>
  <si>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</si>
  <si>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</si>
  <si>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</si>
  <si>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</si>
  <si>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</si>
  <si>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</si>
  <si>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</si>
  <si>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</si>
  <si>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</si>
  <si>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</si>
  <si>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</si>
  <si>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</si>
  <si>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</si>
  <si>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</si>
  <si>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</si>
  <si>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</si>
  <si>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</si>
  <si>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</si>
  <si>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</si>
  <si>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</si>
  <si>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</si>
  <si>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</si>
  <si>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</si>
  <si>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</si>
  <si>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</si>
  <si>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</si>
  <si>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</si>
  <si>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</si>
  <si>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</si>
  <si>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</si>
  <si>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</si>
  <si>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</si>
  <si>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</si>
  <si>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</si>
  <si>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</si>
  <si>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</si>
  <si>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</si>
  <si>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</si>
  <si>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</si>
  <si>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</si>
  <si>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</si>
  <si>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</si>
  <si>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</si>
  <si>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</si>
  <si>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</si>
  <si>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</si>
  <si>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</si>
  <si>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</si>
  <si>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</si>
  <si>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</si>
  <si>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</si>
  <si>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</si>
  <si>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</si>
  <si>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</si>
  <si>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</si>
  <si>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</si>
  <si>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</si>
  <si>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</si>
  <si>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</si>
  <si>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</si>
  <si>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</si>
  <si>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</si>
  <si>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</si>
  <si>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</si>
  <si>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</si>
  <si>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</si>
  <si>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</si>
  <si>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</si>
  <si>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</si>
  <si>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</si>
  <si>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</si>
  <si>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</si>
  <si>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</si>
  <si>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</si>
  <si>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</si>
  <si>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</si>
  <si>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</si>
  <si>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</si>
  <si>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</si>
  <si>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</si>
  <si>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</si>
  <si>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</si>
  <si>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</si>
  <si>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</si>
  <si>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</si>
  <si>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</si>
  <si>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</si>
  <si>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</si>
  <si>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</si>
  <si>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</si>
  <si>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</si>
  <si>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</si>
  <si>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</si>
  <si>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</si>
  <si>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</si>
  <si>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</si>
  <si>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</si>
  <si>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</si>
  <si>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</si>
  <si>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</si>
  <si>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</si>
  <si>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</si>
  <si>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</si>
  <si>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</si>
  <si>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</si>
  <si>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</si>
  <si>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</si>
  <si>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</si>
  <si>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</si>
  <si>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</si>
  <si>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</si>
  <si>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</si>
  <si>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</si>
  <si>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</si>
  <si>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</si>
  <si>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</si>
  <si>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</si>
  <si>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</si>
  <si>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</si>
  <si>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</si>
  <si>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</si>
  <si>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</si>
  <si>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</si>
  <si>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</si>
  <si>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</si>
  <si>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</si>
  <si>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</si>
  <si>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</si>
  <si>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</si>
  <si>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</si>
  <si>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</si>
  <si>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</si>
  <si>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</si>
  <si>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</si>
  <si>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</si>
  <si>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</si>
  <si>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</si>
  <si>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</si>
  <si>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</si>
  <si>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</si>
  <si>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</si>
  <si>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</si>
  <si>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</si>
  <si>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</si>
  <si>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</si>
  <si>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</si>
  <si>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</si>
  <si>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</si>
  <si>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</si>
  <si>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</si>
  <si>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</si>
  <si>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</si>
  <si>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</si>
  <si>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</si>
  <si>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</si>
  <si>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</si>
  <si>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</si>
  <si>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</si>
  <si>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</si>
  <si>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</si>
  <si>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</si>
  <si>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</si>
  <si>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</si>
  <si>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</si>
  <si>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</si>
  <si>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</si>
  <si>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</si>
  <si>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</si>
  <si>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</si>
  <si>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</si>
  <si>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</si>
  <si>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</si>
  <si>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</si>
  <si>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</si>
  <si>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</si>
  <si>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</si>
  <si>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</si>
  <si>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</si>
  <si>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</si>
  <si>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</si>
  <si>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</si>
  <si>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</si>
  <si>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</si>
  <si>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</si>
  <si>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</si>
  <si>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</si>
  <si>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</si>
  <si>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</si>
  <si>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</si>
  <si>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</si>
  <si>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</si>
  <si>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</si>
  <si>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</si>
  <si>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</si>
  <si>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</si>
  <si>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</si>
  <si>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</si>
  <si>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</si>
  <si>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</si>
  <si>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</si>
  <si>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</si>
  <si>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</si>
  <si>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</si>
  <si>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</si>
  <si>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</si>
  <si>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</si>
  <si>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</si>
  <si>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</si>
  <si>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</si>
  <si>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</si>
  <si>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</si>
  <si>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</si>
  <si>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</si>
  <si>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</si>
  <si>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</si>
  <si>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</si>
  <si>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</si>
  <si>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</si>
  <si>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</si>
  <si>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</si>
  <si>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</si>
  <si>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</si>
  <si>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</si>
  <si>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</si>
  <si>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</si>
  <si>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</si>
  <si>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</si>
  <si>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</si>
  <si>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</si>
  <si>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</si>
  <si>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</si>
  <si>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</si>
  <si>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</si>
  <si>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</si>
  <si>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</si>
  <si>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</si>
  <si>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</si>
  <si>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</si>
  <si>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</si>
  <si>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</si>
  <si>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</si>
  <si>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</si>
  <si>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</si>
  <si>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</si>
  <si>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</si>
  <si>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</si>
  <si>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</si>
  <si>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</si>
  <si>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</si>
  <si>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</si>
  <si>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</si>
  <si>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</si>
  <si>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</si>
  <si>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</si>
  <si>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</si>
  <si>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</si>
  <si>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</si>
  <si>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</si>
  <si>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</si>
  <si>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</si>
  <si>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</si>
  <si>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</si>
  <si>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</si>
  <si>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</si>
  <si>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</si>
  <si>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</si>
  <si>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</si>
  <si>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</si>
  <si>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</si>
  <si>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</si>
  <si>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</si>
  <si>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</si>
  <si>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</si>
  <si>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</si>
  <si>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</si>
  <si>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</si>
  <si>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</si>
  <si>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</si>
  <si>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</si>
  <si>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</si>
  <si>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</si>
  <si>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</si>
  <si>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</si>
  <si>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</si>
  <si>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</si>
  <si>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</si>
  <si>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</si>
  <si>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</si>
  <si>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</si>
  <si>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</si>
  <si>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</si>
  <si>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</si>
  <si>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</si>
  <si>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</si>
  <si>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</si>
  <si>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</si>
  <si>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</si>
  <si>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</si>
  <si>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</si>
  <si>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</si>
  <si>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</si>
  <si>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</si>
  <si>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</si>
  <si>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</si>
  <si>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</si>
  <si>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</si>
  <si>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</si>
  <si>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</si>
  <si>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</si>
  <si>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</si>
  <si>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</si>
  <si>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</si>
  <si>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</si>
  <si>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</si>
  <si>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</si>
  <si>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</si>
  <si>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</si>
  <si>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</si>
  <si>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</si>
  <si>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</si>
  <si>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</si>
  <si>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</si>
  <si>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</si>
  <si>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</si>
  <si>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</si>
  <si>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</si>
  <si>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</si>
  <si>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</si>
  <si>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</si>
  <si>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</si>
  <si>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</si>
  <si>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</si>
  <si>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</si>
  <si>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</si>
  <si>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</si>
  <si>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</si>
  <si>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</si>
  <si>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</si>
  <si>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</si>
  <si>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</si>
  <si>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</si>
  <si>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</si>
  <si>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</si>
  <si>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</si>
  <si>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</si>
  <si>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</si>
  <si>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</si>
  <si>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</si>
  <si>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</si>
  <si>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</si>
  <si>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</si>
  <si>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</si>
  <si>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</si>
  <si>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</si>
  <si>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</si>
  <si>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</si>
  <si>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</si>
  <si>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</si>
  <si>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</si>
  <si>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</si>
  <si>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</si>
  <si>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</si>
  <si>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</si>
  <si>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</si>
  <si>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</si>
  <si>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</si>
  <si>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</si>
  <si>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</si>
  <si>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</si>
  <si>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</si>
  <si>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</si>
  <si>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</si>
  <si>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</si>
  <si>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</si>
  <si>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</si>
  <si>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</si>
  <si>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</si>
  <si>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</si>
  <si>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</si>
  <si>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</si>
  <si>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</si>
  <si>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</si>
  <si>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</si>
  <si>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</si>
  <si>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</si>
  <si>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</si>
  <si>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</si>
  <si>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</si>
  <si>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</si>
  <si>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</si>
  <si>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</si>
  <si>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</si>
  <si>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</si>
  <si>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</si>
  <si>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</si>
  <si>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</si>
  <si>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</si>
  <si>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</si>
  <si>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</si>
  <si>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</si>
  <si>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</si>
  <si>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</si>
  <si>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</si>
  <si>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</si>
  <si>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</si>
  <si>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</si>
  <si>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</si>
  <si>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</si>
  <si>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</si>
  <si>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</si>
  <si>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</si>
  <si>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</si>
  <si>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</si>
  <si>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</si>
  <si>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</si>
  <si>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</si>
  <si>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</si>
  <si>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</si>
  <si>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</si>
  <si>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</si>
  <si>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</si>
  <si>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</si>
  <si>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</si>
  <si>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</si>
  <si>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</si>
  <si>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</si>
  <si>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</si>
  <si>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</si>
  <si>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</si>
  <si>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</si>
  <si>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</si>
  <si>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</si>
  <si>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</si>
  <si>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</si>
  <si>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</si>
  <si>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</si>
  <si>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</si>
  <si>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</si>
  <si>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</si>
  <si>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</si>
  <si>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</si>
  <si>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</si>
  <si>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</si>
  <si>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</si>
  <si>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</si>
  <si>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</si>
  <si>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</si>
  <si>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</si>
  <si>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</si>
  <si>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</si>
  <si>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</si>
  <si>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</si>
  <si>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</si>
  <si>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</si>
  <si>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</si>
  <si>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</si>
  <si>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</si>
  <si>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</si>
  <si>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</si>
  <si>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</si>
  <si>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</si>
  <si>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</si>
  <si>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</si>
  <si>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</si>
  <si>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</si>
  <si>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</si>
  <si>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</si>
  <si>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</si>
  <si>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</si>
  <si>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</si>
  <si>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</si>
  <si>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</si>
  <si>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</si>
  <si>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</si>
  <si>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</si>
  <si>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</si>
  <si>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</si>
  <si>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</si>
  <si>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</si>
  <si>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</si>
  <si>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</si>
  <si>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</si>
  <si>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</si>
  <si>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</si>
  <si>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</si>
  <si>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</si>
  <si>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</si>
  <si>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</si>
  <si>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</si>
  <si>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</si>
  <si>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</si>
  <si>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</si>
  <si>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</si>
  <si>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</si>
  <si>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</si>
  <si>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</si>
  <si>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</si>
  <si>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</si>
  <si>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</si>
  <si>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</si>
  <si>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</si>
  <si>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</si>
  <si>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</si>
  <si>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</si>
  <si>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</si>
  <si>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</si>
  <si>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</si>
  <si>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</si>
  <si>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</si>
  <si>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</si>
  <si>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</si>
  <si>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</si>
  <si>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</si>
  <si>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</si>
  <si>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</si>
  <si>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</si>
  <si>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</si>
  <si>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</si>
  <si>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</si>
  <si>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</si>
  <si>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</si>
  <si>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</si>
  <si>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</si>
  <si>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</si>
  <si>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</si>
  <si>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</si>
  <si>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</si>
  <si>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</si>
  <si>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</si>
  <si>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</si>
  <si>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</si>
  <si>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</si>
  <si>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</si>
  <si>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</si>
  <si>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</si>
  <si>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</si>
  <si>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</si>
  <si>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</si>
  <si>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</si>
  <si>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</si>
  <si>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</si>
  <si>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</si>
  <si>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</si>
  <si>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</si>
  <si>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</si>
  <si>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</si>
  <si>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</si>
  <si>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</si>
  <si>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</si>
  <si>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</si>
  <si>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</si>
  <si>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</si>
  <si>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</si>
  <si>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</si>
  <si>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</si>
  <si>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</si>
  <si>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</si>
  <si>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</si>
  <si>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</si>
  <si>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</si>
  <si>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</si>
  <si>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</si>
  <si>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</si>
  <si>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</si>
  <si>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</si>
  <si>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</si>
  <si>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</si>
  <si>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</si>
  <si>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</si>
  <si>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</si>
  <si>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</si>
  <si>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</si>
  <si>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</si>
  <si>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</si>
  <si>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</si>
  <si>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</si>
  <si>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</si>
  <si>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</si>
  <si>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</si>
  <si>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</si>
  <si>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</si>
  <si>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</si>
  <si>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</si>
  <si>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</si>
  <si>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</si>
  <si>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</si>
  <si>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</si>
  <si>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</si>
  <si>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</si>
  <si>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</si>
  <si>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</si>
  <si>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</si>
  <si>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</si>
  <si>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</si>
  <si>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</si>
  <si>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</si>
  <si>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</si>
  <si>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</si>
  <si>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</si>
  <si>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</si>
  <si>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</si>
  <si>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</si>
  <si>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</si>
  <si>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</si>
  <si>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</si>
  <si>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</si>
  <si>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</si>
  <si>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</si>
  <si>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</si>
  <si>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</si>
  <si>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</si>
  <si>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</si>
  <si>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</si>
  <si>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</si>
  <si>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</si>
  <si>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</si>
  <si>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</si>
  <si>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</si>
  <si>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</si>
  <si>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</si>
  <si>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</si>
  <si>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</si>
  <si>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</si>
  <si>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</si>
  <si>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</si>
  <si>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</si>
  <si>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</si>
  <si>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</si>
  <si>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</si>
  <si>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</si>
  <si>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</si>
  <si>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</si>
  <si>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</si>
  <si>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</si>
  <si>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</si>
  <si>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</si>
  <si>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</si>
  <si>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</si>
  <si>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</si>
  <si>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</si>
  <si>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</si>
  <si>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</si>
  <si>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</si>
  <si>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</si>
  <si>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</si>
  <si>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</si>
  <si>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</si>
  <si>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</si>
  <si>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</si>
  <si>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</si>
  <si>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</si>
  <si>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</si>
  <si>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</si>
  <si>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</si>
  <si>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</si>
  <si>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</si>
  <si>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</si>
  <si>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</si>
  <si>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</si>
  <si>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</si>
  <si>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</si>
  <si>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</si>
  <si>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</si>
  <si>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</si>
  <si>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</si>
  <si>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</si>
  <si>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</si>
  <si>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</si>
  <si>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</si>
  <si>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</si>
  <si>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</si>
  <si>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</si>
  <si>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</si>
  <si>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</si>
  <si>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</si>
  <si>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</si>
  <si>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</si>
  <si>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</si>
  <si>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</si>
  <si>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</si>
  <si>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</si>
  <si>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</si>
  <si>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</si>
  <si>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</si>
  <si>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</si>
  <si>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</si>
  <si>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</si>
  <si>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</si>
  <si>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</si>
  <si>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</si>
  <si>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</si>
  <si>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</si>
  <si>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</si>
  <si>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</si>
  <si>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</si>
  <si>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</si>
  <si>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</si>
  <si>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</si>
  <si>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</si>
  <si>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</si>
  <si>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</si>
  <si>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</si>
  <si>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</si>
  <si>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</si>
  <si>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</si>
  <si>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</si>
  <si>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</si>
  <si>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</si>
  <si>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</si>
  <si>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</si>
  <si>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</si>
  <si>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</si>
  <si>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</si>
  <si>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</si>
  <si>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</si>
  <si>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</si>
  <si>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</si>
  <si>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</si>
  <si>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</si>
  <si>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</si>
  <si>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</si>
  <si>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</si>
  <si>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</si>
  <si>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</si>
  <si>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</si>
  <si>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</si>
  <si>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</si>
  <si>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</si>
  <si>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</si>
  <si>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</si>
  <si>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</si>
  <si>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</si>
  <si>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</si>
  <si>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</si>
  <si>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</si>
  <si>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</si>
  <si>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</si>
  <si>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</si>
  <si>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</si>
  <si>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</si>
  <si>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</si>
  <si>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</si>
  <si>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</si>
  <si>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</si>
  <si>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</si>
  <si>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</si>
  <si>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</si>
  <si>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</si>
  <si>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</si>
  <si>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</si>
  <si>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</si>
  <si>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</si>
  <si>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</si>
  <si>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</si>
  <si>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</si>
  <si>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</si>
  <si>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</si>
  <si>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</si>
  <si>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</si>
  <si>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</si>
  <si>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</si>
  <si>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</si>
  <si>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</si>
  <si>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</si>
  <si>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</si>
  <si>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</si>
  <si>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</si>
  <si>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</si>
  <si>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</si>
  <si>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</si>
  <si>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</si>
  <si>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</si>
  <si>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</si>
  <si>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</si>
  <si>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</si>
  <si>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</si>
  <si>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</si>
  <si>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</si>
  <si>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</si>
  <si>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</si>
  <si>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</si>
  <si>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</si>
  <si>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</si>
  <si>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</si>
  <si>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</si>
  <si>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</si>
  <si>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</si>
  <si>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</si>
  <si>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</si>
  <si>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</si>
  <si>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</si>
  <si>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</si>
  <si>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</si>
  <si>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</si>
  <si>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</si>
  <si>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</si>
  <si>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</si>
  <si>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</si>
  <si>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</si>
  <si>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</si>
  <si>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</si>
  <si>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</si>
  <si>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</si>
  <si>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</si>
  <si>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</si>
  <si>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</si>
  <si>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</si>
  <si>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</si>
  <si>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</si>
  <si>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</si>
  <si>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</si>
  <si>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</si>
  <si>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</si>
  <si>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</si>
  <si>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</si>
  <si>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</si>
  <si>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</si>
  <si>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</si>
  <si>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</si>
  <si>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</si>
  <si>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</si>
  <si>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</si>
  <si>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</si>
  <si>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</si>
  <si>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</si>
  <si>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</si>
  <si>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</si>
  <si>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</si>
  <si>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</si>
  <si>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</si>
  <si>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</si>
  <si>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</si>
  <si>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</si>
  <si>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</si>
  <si>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</si>
  <si>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</si>
  <si>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</si>
  <si>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</si>
  <si>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</si>
  <si>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</si>
  <si>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</si>
  <si>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</si>
  <si>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</si>
  <si>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</si>
  <si>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</si>
  <si>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</si>
  <si>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</si>
  <si>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</si>
  <si>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</si>
  <si>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</si>
  <si>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</si>
  <si>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</si>
  <si>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</si>
  <si>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</si>
  <si>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</si>
  <si>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</si>
  <si>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</si>
  <si>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</si>
  <si>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</si>
  <si>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</si>
  <si>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</si>
  <si>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</si>
  <si>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</si>
  <si>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</si>
  <si>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</si>
  <si>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</si>
  <si>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</si>
  <si>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</si>
  <si>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</si>
  <si>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</si>
  <si>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</si>
  <si>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</si>
  <si>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</si>
  <si>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</si>
  <si>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</si>
  <si>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</si>
  <si>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</si>
  <si>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</si>
  <si>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</si>
  <si>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</si>
  <si>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</si>
  <si>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</si>
  <si>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</si>
  <si>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</si>
  <si>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</si>
  <si>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</si>
  <si>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</si>
  <si>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</si>
  <si>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</si>
  <si>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</si>
  <si>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</si>
  <si>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</si>
  <si>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</si>
  <si>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</si>
  <si>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</si>
  <si>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</si>
  <si>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</si>
  <si>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</si>
  <si>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</si>
  <si>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</si>
  <si>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</si>
  <si>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</si>
  <si>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</si>
  <si>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</si>
  <si>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</si>
  <si>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</si>
  <si>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</si>
  <si>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</si>
  <si>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</si>
  <si>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</si>
  <si>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</si>
  <si>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</si>
  <si>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</si>
  <si>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</si>
  <si>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</si>
  <si>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</si>
  <si>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</si>
  <si>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</si>
  <si>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</si>
  <si>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</si>
  <si>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</si>
  <si>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</si>
  <si>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</si>
  <si>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</si>
  <si>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</si>
  <si>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</si>
  <si>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</si>
  <si>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</si>
  <si>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</si>
  <si>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</si>
  <si>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</si>
  <si>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</si>
  <si>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</si>
  <si>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</si>
  <si>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</si>
  <si>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</si>
  <si>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</si>
  <si>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</si>
  <si>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</si>
  <si>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</si>
  <si>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</si>
  <si>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</si>
  <si>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</si>
  <si>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</si>
  <si>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</si>
  <si>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</si>
  <si>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</si>
  <si>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</si>
  <si>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</si>
  <si>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</si>
  <si>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</si>
  <si>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</si>
  <si>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</si>
  <si>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</si>
  <si>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</si>
  <si>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</si>
  <si>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</si>
  <si>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</si>
  <si>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</si>
  <si>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</si>
  <si>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</si>
  <si>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</si>
  <si>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</si>
  <si>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</si>
  <si>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</si>
  <si>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</si>
  <si>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</si>
  <si>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</si>
  <si>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</si>
  <si>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</si>
  <si>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</si>
  <si>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</si>
  <si>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</si>
  <si>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</si>
  <si>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</si>
  <si>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</si>
  <si>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</si>
  <si>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</si>
  <si>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</si>
  <si>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</si>
  <si>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</si>
  <si>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</si>
  <si>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</si>
  <si>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</si>
  <si>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</si>
  <si>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</si>
  <si>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</si>
  <si>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</si>
  <si>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</si>
  <si>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</si>
  <si>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</si>
  <si>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</si>
  <si>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</si>
  <si>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</si>
  <si>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</si>
  <si>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</si>
  <si>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</si>
  <si>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</si>
  <si>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</si>
  <si>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</si>
  <si>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</si>
  <si>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</si>
  <si>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</si>
  <si>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</si>
  <si>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</si>
  <si>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</si>
  <si>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</si>
  <si>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</si>
  <si>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</si>
  <si>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</si>
  <si>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</si>
  <si>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</si>
  <si>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</si>
  <si>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</si>
  <si>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</si>
  <si>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</si>
  <si>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</si>
  <si>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</si>
  <si>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</si>
  <si>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</si>
  <si>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</si>
  <si>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</si>
  <si>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</si>
  <si>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</si>
  <si>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</si>
  <si>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</si>
  <si>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</si>
  <si>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</si>
  <si>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</si>
  <si>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</si>
  <si>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</si>
  <si>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</si>
  <si>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</si>
  <si>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</si>
  <si>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</si>
  <si>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</si>
  <si>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</si>
  <si>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</si>
  <si>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</si>
  <si>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</si>
  <si>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</si>
  <si>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</si>
  <si>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</si>
  <si>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</si>
  <si>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</si>
  <si>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</si>
  <si>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</si>
  <si>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</si>
  <si>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</si>
  <si>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</si>
  <si>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</si>
  <si>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</si>
  <si>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</si>
  <si>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</si>
  <si>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</si>
  <si>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</si>
  <si>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</si>
  <si>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</si>
  <si>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</si>
  <si>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</si>
  <si>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</si>
  <si>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</si>
  <si>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</si>
  <si>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</si>
  <si>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</si>
  <si>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</si>
  <si>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</si>
  <si>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</si>
  <si>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</si>
  <si>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</si>
  <si>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</si>
  <si>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</si>
  <si>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</si>
  <si>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</si>
  <si>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</si>
  <si>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</si>
  <si>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</si>
  <si>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</si>
  <si>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</si>
  <si>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</si>
  <si>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</si>
  <si>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</si>
  <si>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</si>
  <si>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</si>
  <si>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</si>
  <si>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</si>
  <si>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</si>
  <si>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</si>
  <si>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</si>
  <si>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</si>
  <si>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</si>
  <si>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</si>
  <si>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</si>
  <si>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</si>
  <si>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</si>
  <si>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</si>
  <si>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</si>
  <si>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</si>
  <si>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</si>
  <si>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</si>
  <si>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</si>
  <si>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</si>
  <si>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</si>
  <si>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</si>
  <si>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</si>
  <si>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</si>
  <si>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</si>
  <si>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</si>
  <si>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</si>
  <si>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</si>
  <si>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</si>
  <si>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</si>
  <si>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</si>
  <si>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</si>
  <si>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</si>
  <si>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</si>
  <si>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</si>
  <si>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</si>
  <si>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</si>
  <si>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</si>
  <si>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</si>
  <si>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</si>
  <si>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</si>
  <si>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</si>
  <si>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</si>
  <si>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</si>
  <si>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</si>
  <si>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</si>
  <si>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</si>
  <si>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</si>
  <si>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</si>
  <si>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</si>
  <si>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</si>
  <si>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</si>
  <si>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</si>
  <si>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</si>
  <si>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</si>
  <si>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</si>
  <si>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</si>
  <si>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</si>
  <si>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</si>
  <si>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</si>
  <si>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</si>
  <si>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</si>
  <si>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</si>
  <si>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</si>
  <si>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</si>
  <si>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</si>
  <si>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</si>
  <si>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</si>
  <si>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</si>
  <si>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</si>
  <si>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</si>
  <si>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</si>
  <si>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</si>
  <si>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</si>
  <si>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</si>
  <si>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</si>
  <si>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</si>
  <si>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</si>
  <si>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</si>
  <si>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</si>
  <si>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</si>
  <si>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</si>
  <si>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</si>
  <si>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</si>
  <si>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</si>
  <si>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</si>
  <si>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</si>
  <si>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</si>
  <si>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</si>
  <si>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</si>
  <si>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</si>
  <si>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</si>
  <si>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</si>
  <si>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</si>
  <si>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</si>
  <si>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</si>
  <si>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</si>
  <si>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</si>
  <si>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</si>
  <si>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</si>
  <si>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</si>
  <si>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</si>
  <si>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</si>
  <si>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</si>
  <si>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</si>
  <si>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</si>
  <si>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</si>
  <si>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</si>
  <si>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</si>
  <si>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</si>
  <si>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</si>
  <si>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</si>
  <si>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</si>
  <si>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</si>
  <si>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</si>
  <si>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</si>
  <si>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</si>
  <si>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</si>
  <si>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</si>
  <si>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</si>
  <si>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</si>
  <si>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</si>
  <si>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</si>
  <si>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</si>
  <si>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</si>
  <si>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</si>
  <si>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</si>
  <si>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</si>
  <si>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</si>
  <si>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</si>
  <si>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</si>
  <si>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</si>
  <si>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</si>
  <si>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</si>
  <si>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</si>
  <si>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</si>
  <si>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</si>
  <si>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</si>
  <si>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</si>
  <si>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</si>
  <si>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</si>
  <si>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</si>
  <si>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</si>
  <si>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</si>
  <si>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</si>
  <si>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</si>
  <si>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</si>
  <si>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</si>
  <si>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</si>
  <si>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</si>
  <si>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</si>
  <si>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</si>
  <si>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</si>
  <si>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</si>
  <si>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</si>
  <si>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</si>
  <si>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</si>
  <si>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</si>
  <si>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</si>
  <si>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</si>
  <si>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</si>
  <si>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</si>
  <si>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</si>
  <si>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</si>
  <si>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</si>
  <si>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</si>
  <si>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</si>
  <si>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</si>
  <si>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</si>
  <si>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</si>
  <si>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</si>
  <si>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</si>
  <si>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</si>
  <si>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</si>
  <si>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</si>
  <si>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</si>
  <si>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</si>
  <si>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</si>
  <si>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</si>
  <si>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</si>
  <si>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</si>
  <si>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</si>
  <si>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</si>
  <si>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</si>
  <si>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</si>
  <si>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</si>
  <si>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</si>
  <si>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</si>
  <si>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</si>
  <si>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</si>
  <si>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</si>
  <si>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</si>
  <si>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</si>
  <si>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</si>
  <si>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</si>
  <si>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</si>
  <si>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</si>
  <si>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</si>
  <si>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</si>
  <si>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</si>
  <si>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</si>
  <si>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</si>
  <si>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</si>
  <si>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</si>
  <si>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</si>
  <si>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</si>
  <si>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</si>
  <si>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</si>
  <si>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</si>
  <si>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</si>
  <si>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</si>
  <si>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</si>
  <si>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</si>
  <si>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</si>
  <si>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</si>
  <si>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</si>
  <si>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</si>
  <si>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</si>
  <si>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</si>
  <si>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</si>
  <si>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</si>
  <si>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</si>
  <si>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</si>
  <si>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</si>
  <si>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</si>
  <si>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</si>
  <si>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</si>
  <si>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</si>
  <si>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</si>
  <si>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</si>
  <si>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</si>
  <si>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</si>
  <si>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</si>
  <si>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</si>
  <si>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</si>
  <si>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</si>
  <si>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</si>
  <si>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</si>
  <si>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</si>
  <si>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</si>
  <si>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</si>
  <si>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</si>
  <si>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</si>
  <si>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</si>
  <si>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</si>
  <si>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</si>
  <si>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</si>
  <si>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</si>
  <si>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</si>
  <si>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</si>
  <si>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</si>
  <si>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</si>
  <si>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</si>
  <si>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</si>
  <si>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</si>
  <si>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</si>
  <si>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</si>
  <si>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</si>
  <si>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</si>
  <si>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</si>
  <si>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</si>
  <si>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</si>
  <si>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</si>
  <si>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</si>
  <si>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</si>
  <si>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</si>
  <si>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</si>
  <si>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</si>
  <si>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</si>
  <si>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</si>
  <si>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</si>
  <si>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</si>
  <si>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</si>
  <si>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</si>
  <si>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</si>
  <si>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</si>
  <si>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</si>
  <si>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</si>
  <si>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</si>
  <si>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</si>
  <si>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</si>
  <si>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</si>
  <si>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</si>
  <si>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</si>
  <si>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</si>
  <si>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</si>
  <si>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</si>
  <si>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</si>
  <si>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</si>
  <si>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</si>
  <si>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</si>
  <si>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</si>
  <si>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</si>
  <si>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</si>
  <si>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</si>
  <si>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</si>
  <si>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</si>
  <si>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</si>
  <si>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</si>
  <si>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</si>
  <si>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</si>
  <si>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</si>
  <si>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</si>
  <si>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</si>
  <si>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</si>
  <si>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</si>
  <si>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</si>
  <si>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</si>
  <si>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</si>
  <si>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</si>
  <si>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</si>
  <si>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</si>
  <si>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</si>
  <si>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</si>
  <si>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</si>
  <si>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</si>
  <si>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</si>
  <si>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</si>
  <si>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</si>
  <si>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</si>
  <si>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</si>
  <si>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</si>
  <si>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</si>
  <si>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</si>
  <si>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</si>
  <si>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</si>
  <si>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</si>
  <si>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</si>
  <si>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</si>
  <si>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</si>
  <si>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</si>
  <si>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</si>
  <si>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</si>
  <si>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</si>
  <si>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</si>
  <si>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</si>
  <si>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</si>
  <si>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</si>
  <si>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</si>
  <si>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</si>
  <si>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</si>
  <si>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</si>
  <si>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</si>
  <si>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</si>
  <si>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</si>
  <si>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</si>
  <si>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</si>
  <si>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</si>
  <si>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</si>
  <si>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</si>
  <si>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</si>
  <si>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</si>
  <si>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</si>
  <si>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</si>
  <si>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</si>
  <si>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</si>
  <si>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</si>
  <si>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</si>
  <si>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</si>
  <si>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</si>
  <si>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</si>
  <si>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</si>
  <si>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</si>
  <si>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</si>
  <si>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</si>
  <si>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</si>
  <si>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</si>
  <si>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</si>
  <si>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</si>
  <si>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</si>
  <si>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</si>
  <si>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</si>
  <si>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</si>
  <si>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</si>
  <si>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</si>
  <si>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</si>
  <si>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</si>
  <si>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</si>
  <si>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</si>
  <si>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</si>
  <si>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</si>
  <si>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</si>
  <si>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</si>
  <si>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</si>
  <si>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</si>
  <si>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</si>
  <si>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</si>
  <si>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</si>
  <si>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</si>
  <si>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</si>
  <si>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</si>
  <si>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</si>
  <si>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</si>
  <si>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</si>
  <si>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</si>
  <si>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</si>
  <si>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</si>
  <si>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</si>
  <si>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</si>
  <si>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</si>
  <si>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</si>
  <si>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</si>
  <si>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</si>
  <si>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</si>
  <si>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</si>
  <si>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</si>
  <si>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</si>
  <si>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</si>
  <si>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</si>
  <si>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</si>
  <si>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</si>
  <si>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</si>
  <si>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</si>
  <si>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</si>
  <si>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</si>
  <si>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</si>
  <si>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</si>
  <si>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</si>
  <si>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</si>
  <si>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</si>
  <si>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</si>
  <si>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</si>
  <si>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</si>
  <si>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</si>
  <si>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</si>
  <si>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</si>
  <si>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</si>
  <si>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</si>
  <si>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</si>
  <si>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</si>
  <si>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</si>
  <si>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</si>
  <si>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</si>
  <si>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</si>
  <si>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</si>
  <si>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</si>
  <si>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</si>
  <si>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</si>
  <si>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</si>
  <si>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</si>
  <si>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</si>
  <si>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</si>
  <si>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</si>
  <si>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</si>
  <si>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</si>
  <si>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</si>
  <si>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</si>
  <si>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</si>
  <si>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</si>
  <si>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</si>
  <si>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</si>
  <si>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</si>
  <si>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</si>
  <si>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</si>
  <si>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</si>
  <si>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</si>
  <si>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</si>
  <si>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</si>
  <si>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</si>
  <si>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</si>
  <si>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</si>
  <si>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</si>
  <si>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</si>
  <si>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</si>
  <si>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</si>
  <si>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</si>
  <si>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</si>
  <si>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</si>
  <si>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</si>
  <si>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</si>
  <si>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</si>
  <si>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</si>
  <si>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</si>
  <si>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</si>
  <si>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</si>
  <si>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</si>
  <si>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</si>
  <si>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</si>
  <si>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</si>
  <si>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</si>
  <si>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</si>
  <si>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</si>
  <si>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</si>
  <si>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</si>
  <si>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</si>
  <si>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</si>
  <si>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</si>
  <si>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</si>
  <si>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</si>
  <si>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</si>
  <si>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</si>
  <si>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</si>
  <si>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</si>
  <si>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</si>
  <si>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</si>
  <si>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</si>
  <si>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</si>
  <si>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</si>
  <si>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</si>
  <si>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</si>
  <si>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</si>
  <si>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</si>
  <si>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</si>
  <si>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</si>
  <si>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</si>
  <si>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</si>
  <si>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</si>
  <si>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</si>
  <si>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</si>
  <si>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</si>
  <si>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</si>
  <si>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</si>
  <si>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</si>
  <si>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</si>
  <si>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</si>
  <si>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</si>
  <si>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</si>
  <si>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</si>
  <si>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</si>
  <si>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</si>
  <si>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</si>
  <si>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</si>
  <si>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</si>
  <si>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</si>
  <si>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</si>
  <si>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</si>
  <si>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</si>
  <si>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</si>
  <si>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</si>
  <si>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</si>
  <si>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</si>
  <si>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</si>
  <si>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</si>
  <si>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</si>
  <si>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</si>
  <si>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</si>
  <si>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</si>
  <si>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</si>
  <si>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</si>
  <si>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</si>
  <si>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</si>
  <si>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</si>
  <si>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</si>
  <si>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</si>
  <si>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</si>
  <si>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</si>
  <si>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</si>
  <si>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</si>
  <si>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</si>
  <si>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</si>
  <si>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</si>
  <si>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</si>
  <si>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</si>
  <si>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</si>
  <si>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</si>
  <si>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</si>
  <si>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</si>
  <si>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</si>
  <si>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</si>
  <si>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</si>
  <si>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</si>
  <si>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</si>
  <si>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</si>
  <si>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</si>
  <si>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</si>
  <si>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</si>
  <si>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</si>
  <si>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</si>
  <si>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</si>
  <si>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</si>
  <si>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</si>
  <si>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</si>
  <si>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</si>
  <si>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</si>
  <si>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</si>
  <si>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</si>
  <si>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</si>
  <si>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</si>
  <si>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</si>
  <si>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</si>
  <si>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</si>
  <si>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</si>
  <si>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</si>
  <si>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</si>
  <si>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</si>
  <si>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</si>
  <si>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</si>
  <si>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</si>
  <si>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</si>
  <si>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</si>
  <si>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</si>
  <si>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</si>
  <si>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</si>
  <si>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</si>
  <si>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</si>
  <si>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</si>
  <si>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</si>
  <si>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</si>
  <si>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</si>
  <si>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</si>
  <si>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</si>
  <si>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</si>
  <si>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</si>
  <si>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</si>
  <si>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</si>
  <si>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</si>
  <si>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</si>
  <si>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</si>
  <si>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</si>
  <si>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</si>
  <si>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</si>
  <si>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</si>
  <si>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</si>
  <si>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</si>
  <si>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</si>
  <si>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</si>
  <si>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</si>
  <si>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</si>
  <si>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</si>
  <si>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</si>
  <si>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</si>
  <si>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</si>
  <si>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</si>
  <si>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</si>
  <si>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</si>
  <si>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</si>
  <si>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</si>
  <si>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</si>
  <si>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</si>
  <si>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</si>
  <si>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</si>
  <si>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</si>
  <si>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</si>
  <si>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</si>
  <si>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</si>
  <si>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</si>
  <si>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</si>
  <si>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</si>
  <si>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</si>
  <si>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</si>
  <si>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</si>
  <si>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</si>
  <si>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</si>
  <si>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</si>
  <si>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</si>
  <si>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</si>
  <si>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</si>
  <si>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</si>
  <si>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</si>
  <si>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</si>
  <si>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</si>
  <si>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</si>
  <si>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</si>
  <si>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</si>
  <si>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</si>
  <si>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</si>
  <si>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</si>
  <si>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</si>
  <si>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</si>
  <si>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</si>
  <si>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</si>
  <si>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</si>
  <si>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</si>
  <si>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</si>
  <si>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</si>
  <si>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</si>
  <si>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</si>
  <si>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</si>
  <si>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</si>
  <si>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</si>
  <si>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</si>
  <si>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</si>
  <si>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</si>
  <si>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</si>
  <si>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</si>
  <si>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</si>
  <si>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</si>
  <si>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</si>
  <si>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</si>
  <si>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</si>
  <si>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</si>
  <si>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</si>
  <si>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</si>
  <si>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</si>
  <si>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</si>
  <si>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</si>
  <si>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</si>
  <si>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</si>
  <si>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</si>
  <si>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</si>
  <si>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</si>
  <si>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</si>
  <si>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</si>
  <si>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</si>
  <si>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</si>
  <si>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</si>
  <si>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</si>
  <si>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</si>
  <si>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</si>
  <si>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</si>
  <si>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</si>
  <si>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</si>
  <si>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</si>
  <si>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</si>
  <si>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</si>
  <si>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</si>
  <si>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</si>
  <si>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</si>
  <si>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</si>
  <si>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</si>
  <si>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</si>
  <si>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</si>
  <si>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</si>
  <si>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</si>
  <si>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</si>
  <si>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</si>
  <si>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</si>
  <si>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</si>
  <si>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</si>
  <si>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</si>
  <si>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</si>
  <si>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</si>
  <si>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</si>
  <si>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</si>
  <si>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</si>
  <si>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</si>
  <si>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</si>
  <si>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</si>
  <si>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</si>
  <si>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</si>
  <si>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</si>
  <si>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</si>
  <si>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</si>
  <si>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</si>
  <si>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</si>
  <si>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</si>
  <si>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</si>
  <si>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</si>
  <si>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</si>
  <si>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</si>
  <si>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</si>
  <si>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</si>
  <si>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</si>
  <si>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</si>
  <si>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</si>
  <si>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</si>
  <si>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</si>
  <si>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</si>
  <si>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</si>
  <si>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</si>
  <si>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</si>
  <si>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</si>
  <si>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</si>
  <si>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</si>
  <si>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</si>
  <si>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</si>
  <si>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</si>
  <si>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</si>
  <si>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</si>
  <si>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</si>
  <si>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</si>
  <si>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</si>
  <si>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</si>
  <si>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</si>
  <si>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</si>
  <si>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</si>
  <si>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</si>
  <si>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</si>
  <si>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</si>
  <si>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</si>
  <si>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</si>
  <si>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</si>
  <si>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</si>
  <si>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</si>
  <si>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</si>
  <si>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</si>
  <si>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</si>
  <si>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</si>
  <si>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</si>
  <si>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</si>
  <si>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</si>
  <si>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</si>
  <si>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</si>
  <si>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</si>
  <si>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</si>
  <si>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</si>
  <si>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</si>
  <si>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</si>
  <si>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</si>
  <si>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</si>
  <si>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</si>
  <si>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</si>
  <si>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</si>
  <si>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</si>
  <si>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</si>
  <si>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</si>
  <si>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</si>
  <si>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</si>
  <si>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</si>
  <si>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</si>
  <si>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</si>
  <si>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</si>
  <si>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</si>
  <si>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</si>
  <si>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</si>
  <si>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</si>
  <si>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</si>
  <si>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</si>
  <si>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</si>
  <si>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</si>
  <si>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</si>
  <si>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</si>
  <si>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</si>
  <si>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</si>
  <si>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</si>
  <si>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</si>
  <si>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</si>
  <si>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</si>
  <si>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</si>
  <si>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</si>
  <si>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</si>
  <si>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</si>
  <si>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</si>
  <si>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</si>
  <si>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</si>
  <si>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</si>
  <si>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</si>
  <si>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</si>
  <si>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</si>
  <si>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</si>
  <si>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</si>
  <si>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</si>
  <si>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</si>
  <si>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</si>
  <si>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</si>
  <si>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</si>
  <si>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</si>
  <si>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</si>
  <si>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</si>
  <si>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</si>
  <si>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</si>
  <si>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</si>
  <si>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</si>
  <si>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</si>
  <si>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</si>
  <si>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</si>
  <si>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</si>
  <si>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</si>
  <si>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</si>
  <si>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</si>
  <si>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</si>
  <si>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</si>
  <si>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</si>
  <si>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</si>
  <si>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</si>
  <si>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</si>
  <si>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</si>
  <si>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</si>
  <si>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</si>
  <si>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</si>
  <si>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</si>
  <si>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</si>
  <si>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</si>
  <si>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</si>
  <si>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</si>
  <si>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</si>
  <si>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</si>
  <si>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</si>
  <si>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</si>
  <si>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</si>
  <si>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</si>
  <si>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</si>
  <si>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</si>
  <si>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</si>
  <si>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</si>
  <si>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</si>
  <si>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</si>
  <si>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</si>
  <si>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</si>
  <si>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</si>
  <si>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</si>
  <si>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</si>
  <si>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</si>
  <si>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</si>
  <si>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</si>
  <si>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</si>
  <si>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</si>
  <si>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</si>
  <si>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</si>
  <si>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</si>
  <si>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</si>
  <si>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</si>
  <si>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</si>
  <si>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</si>
  <si>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</si>
  <si>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</si>
  <si>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</si>
  <si>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</si>
  <si>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</si>
  <si>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</si>
  <si>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</si>
  <si>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</si>
  <si>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</si>
  <si>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</si>
  <si>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</si>
  <si>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</si>
  <si>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</si>
  <si>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</si>
  <si>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</si>
  <si>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</si>
  <si>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</si>
  <si>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</si>
  <si>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</si>
  <si>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</si>
  <si>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</si>
  <si>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</si>
  <si>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</si>
  <si>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</si>
  <si>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</si>
  <si>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</si>
  <si>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</si>
  <si>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</si>
  <si>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</si>
  <si>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</si>
  <si>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</si>
  <si>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</si>
  <si>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</si>
  <si>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</si>
  <si>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</si>
  <si>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</si>
  <si>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</si>
  <si>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</si>
  <si>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</si>
  <si>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</si>
  <si>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</si>
  <si>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</si>
  <si>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</si>
  <si>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</si>
  <si>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</si>
  <si>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</si>
  <si>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</si>
  <si>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</si>
  <si>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</si>
  <si>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</si>
  <si>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</si>
  <si>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</si>
  <si>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</si>
  <si>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</si>
  <si>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</si>
  <si>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</si>
  <si>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</si>
  <si>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</si>
  <si>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</si>
  <si>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</si>
  <si>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</si>
  <si>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</si>
  <si>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</si>
  <si>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</si>
  <si>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</si>
  <si>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</si>
  <si>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</si>
  <si>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</si>
  <si>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</si>
  <si>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</si>
  <si>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</si>
  <si>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</si>
  <si>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</si>
  <si>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</si>
  <si>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</si>
  <si>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</si>
  <si>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</si>
  <si>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</si>
  <si>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</si>
  <si>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</si>
  <si>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</si>
  <si>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</si>
  <si>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</si>
  <si>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</si>
  <si>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</si>
  <si>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</si>
  <si>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</si>
  <si>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</si>
  <si>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</si>
  <si>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</si>
  <si>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</si>
  <si>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</si>
  <si>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</si>
  <si>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</si>
  <si>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</si>
  <si>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</si>
  <si>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</si>
  <si>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</si>
  <si>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</si>
  <si>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</si>
  <si>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</si>
  <si>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</si>
  <si>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</si>
  <si>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</si>
  <si>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</si>
  <si>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</si>
  <si>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</si>
  <si>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</si>
  <si>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</si>
  <si>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</si>
  <si>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</si>
  <si>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</si>
  <si>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</si>
  <si>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</si>
  <si>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</si>
  <si>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</si>
  <si>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</si>
  <si>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</si>
  <si>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</si>
  <si>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</si>
  <si>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</si>
  <si>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</si>
  <si>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</si>
  <si>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</si>
  <si>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</si>
  <si>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</si>
  <si>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</si>
  <si>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</si>
  <si>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</si>
  <si>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</si>
  <si>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</si>
  <si>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</si>
  <si>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</si>
  <si>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</si>
  <si>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</si>
  <si>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</si>
  <si>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</si>
  <si>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</si>
  <si>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</si>
  <si>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</si>
  <si>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</si>
  <si>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</si>
  <si>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</si>
  <si>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</si>
  <si>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</si>
  <si>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</si>
  <si>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</si>
  <si>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</si>
  <si>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</si>
  <si>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</si>
  <si>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</si>
  <si>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</si>
  <si>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</si>
  <si>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</si>
  <si>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</si>
  <si>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</si>
  <si>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</si>
  <si>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</si>
  <si>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</si>
  <si>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</si>
  <si>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</si>
  <si>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</si>
  <si>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</si>
  <si>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</si>
  <si>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</si>
  <si>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</si>
  <si>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</si>
  <si>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</si>
  <si>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</si>
  <si>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</si>
  <si>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</si>
  <si>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</si>
  <si>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</si>
  <si>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</si>
  <si>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</si>
  <si>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</si>
  <si>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</si>
  <si>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</si>
  <si>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</si>
  <si>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</si>
  <si>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</si>
  <si>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</si>
  <si>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</si>
  <si>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</si>
  <si>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</si>
  <si>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</si>
  <si>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</si>
  <si>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</si>
  <si>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</si>
  <si>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</si>
  <si>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</si>
  <si>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</si>
  <si>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</si>
  <si>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</si>
  <si>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</si>
  <si>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</si>
  <si>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</si>
  <si>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</si>
  <si>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</si>
  <si>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</si>
  <si>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</si>
  <si>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</si>
  <si>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</si>
  <si>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</si>
  <si>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</si>
  <si>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</si>
  <si>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</si>
  <si>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</si>
  <si>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</si>
  <si>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</si>
  <si>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</si>
  <si>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</si>
  <si>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</si>
  <si>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</si>
  <si>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</si>
  <si>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</si>
  <si>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</si>
  <si>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</si>
  <si>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</si>
  <si>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</si>
  <si>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</si>
  <si>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</si>
  <si>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</si>
  <si>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</si>
  <si>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</si>
  <si>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</si>
  <si>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</si>
  <si>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</si>
  <si>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</si>
  <si>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</si>
  <si>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</si>
  <si>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</si>
  <si>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</si>
  <si>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</si>
  <si>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</si>
  <si>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</si>
  <si>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</si>
  <si>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</si>
  <si>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</si>
  <si>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</si>
  <si>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</si>
  <si>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</si>
  <si>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</si>
  <si>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</si>
  <si>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</si>
  <si>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</si>
  <si>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</si>
  <si>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</si>
  <si>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</si>
  <si>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</si>
  <si>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</si>
  <si>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</si>
  <si>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</si>
  <si>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</si>
  <si>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</si>
  <si>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</si>
  <si>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</si>
  <si>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</si>
  <si>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</si>
  <si>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</si>
  <si>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</si>
  <si>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</si>
  <si>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</si>
  <si>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</si>
  <si>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</si>
  <si>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</si>
  <si>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</si>
  <si>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</si>
  <si>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</si>
  <si>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</si>
  <si>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</si>
  <si>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</si>
  <si>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</si>
  <si>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</si>
  <si>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</si>
  <si>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</si>
  <si>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</si>
  <si>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</si>
  <si>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</si>
  <si>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</si>
  <si>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</si>
  <si>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</si>
  <si>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</si>
  <si>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</si>
  <si>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</si>
  <si>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</si>
  <si>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</si>
  <si>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</si>
  <si>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</si>
  <si>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</si>
  <si>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</si>
  <si>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</si>
  <si>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</si>
  <si>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</si>
  <si>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</si>
  <si>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</si>
  <si>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</si>
  <si>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</si>
  <si>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</si>
  <si>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</si>
  <si>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</si>
  <si>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</si>
  <si>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</si>
  <si>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</si>
  <si>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</si>
  <si>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</si>
  <si>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</si>
  <si>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</si>
  <si>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</si>
  <si>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</si>
  <si>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</si>
  <si>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</si>
  <si>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</si>
  <si>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</si>
  <si>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</si>
  <si>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</si>
  <si>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</si>
  <si>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</si>
  <si>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</si>
  <si>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</si>
  <si>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</si>
  <si>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</si>
  <si>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</si>
  <si>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</si>
  <si>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</si>
  <si>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</si>
  <si>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</si>
  <si>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</si>
  <si>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</si>
  <si>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</si>
  <si>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</si>
  <si>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</si>
  <si>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</si>
  <si>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</si>
  <si>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</si>
  <si>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</si>
  <si>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</si>
  <si>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</si>
  <si>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</si>
  <si>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</si>
  <si>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</si>
  <si>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</si>
  <si>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</si>
  <si>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</si>
  <si>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</si>
  <si>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</si>
  <si>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</si>
  <si>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</si>
  <si>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</si>
  <si>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</si>
  <si>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</si>
  <si>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</si>
  <si>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</si>
  <si>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</si>
  <si>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</si>
  <si>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</si>
  <si>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</si>
  <si>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</si>
  <si>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</si>
  <si>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</si>
  <si>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</si>
  <si>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</si>
  <si>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</si>
  <si>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</si>
  <si>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</si>
  <si>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</si>
  <si>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</si>
  <si>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</si>
  <si>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</si>
  <si>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</si>
  <si>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</si>
  <si>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</si>
  <si>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</si>
  <si>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</si>
  <si>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</si>
  <si>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</si>
  <si>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</si>
  <si>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</si>
  <si>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</si>
  <si>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</si>
  <si>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</si>
  <si>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</si>
  <si>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</si>
  <si>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</si>
  <si>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</si>
  <si>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</si>
  <si>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</si>
  <si>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</si>
  <si>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</si>
  <si>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</si>
  <si>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</si>
  <si>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</si>
  <si>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</si>
  <si>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</si>
  <si>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</si>
  <si>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</si>
  <si>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</si>
  <si>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</si>
  <si>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</si>
  <si>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</si>
  <si>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</si>
  <si>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</si>
  <si>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</si>
  <si>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</si>
  <si>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</si>
  <si>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</si>
  <si>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</si>
  <si>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</si>
  <si>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</si>
  <si>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</si>
  <si>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</si>
  <si>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</si>
  <si>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</si>
  <si>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</si>
  <si>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</si>
  <si>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</si>
  <si>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</si>
  <si>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</si>
  <si>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</si>
  <si>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</si>
  <si>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</si>
  <si>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</si>
  <si>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</si>
  <si>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</si>
  <si>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</si>
  <si>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</si>
  <si>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</si>
  <si>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</si>
  <si>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</si>
  <si>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</si>
  <si>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</si>
  <si>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</si>
  <si>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</si>
  <si>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</si>
  <si>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</si>
  <si>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</si>
  <si>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</si>
  <si>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</si>
  <si>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</si>
  <si>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</si>
  <si>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</si>
  <si>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</si>
  <si>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</si>
  <si>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</si>
  <si>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</si>
  <si>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</si>
  <si>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</si>
  <si>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</si>
  <si>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</si>
  <si>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</si>
  <si>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</si>
  <si>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</si>
  <si>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</si>
  <si>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</si>
  <si>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</si>
  <si>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</si>
  <si>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</si>
  <si>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</si>
  <si>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</si>
  <si>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</si>
  <si>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</si>
  <si>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</si>
  <si>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</si>
  <si>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</si>
  <si>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</si>
  <si>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</si>
  <si>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</si>
  <si>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</si>
  <si>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</si>
  <si>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</si>
  <si>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</si>
  <si>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</si>
  <si>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</si>
  <si>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</si>
  <si>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</si>
  <si>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</si>
  <si>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</si>
  <si>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</si>
  <si>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</si>
  <si>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</si>
  <si>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</si>
  <si>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</si>
  <si>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</si>
  <si>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</si>
  <si>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</si>
  <si>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</si>
  <si>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</si>
  <si>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</si>
  <si>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</si>
  <si>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</si>
  <si>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</si>
  <si>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</si>
  <si>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</si>
  <si>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</si>
  <si>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</si>
  <si>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</si>
  <si>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</si>
  <si>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</si>
  <si>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</si>
  <si>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</si>
  <si>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</si>
  <si>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</si>
  <si>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</si>
  <si>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</si>
  <si>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</si>
  <si>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</si>
  <si>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</si>
  <si>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</si>
  <si>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</si>
  <si>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</si>
  <si>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</si>
  <si>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</si>
  <si>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</si>
  <si>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</si>
  <si>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</si>
  <si>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</si>
  <si>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</si>
  <si>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</si>
  <si>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</si>
  <si>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</si>
  <si>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</si>
  <si>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</si>
  <si>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</si>
  <si>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</si>
  <si>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</si>
  <si>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</si>
  <si>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</si>
  <si>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</si>
  <si>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</si>
  <si>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</si>
  <si>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</si>
  <si>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</si>
  <si>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</si>
  <si>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</si>
  <si>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</si>
  <si>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</si>
  <si>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</si>
  <si>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</si>
  <si>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</si>
  <si>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</si>
  <si>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</si>
  <si>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</si>
  <si>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</si>
  <si>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</si>
  <si>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</si>
  <si>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</si>
  <si>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</si>
  <si>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</si>
  <si>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</si>
  <si>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</si>
  <si>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</si>
  <si>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</si>
  <si>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</si>
  <si>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</si>
  <si>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</si>
  <si>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</si>
  <si>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</si>
  <si>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</si>
  <si>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</si>
  <si>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</si>
  <si>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</si>
  <si>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</si>
  <si>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</si>
  <si>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</si>
  <si>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</si>
  <si>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</si>
  <si>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</si>
  <si>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</si>
  <si>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</si>
  <si>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</si>
  <si>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</si>
  <si>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</si>
  <si>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</si>
  <si>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</si>
  <si>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</si>
  <si>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</si>
  <si>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</si>
  <si>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</si>
  <si>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</si>
  <si>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</si>
  <si>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</si>
  <si>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</si>
  <si>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</si>
  <si>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</si>
  <si>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</si>
  <si>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</si>
  <si>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</si>
  <si>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</si>
  <si>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</si>
  <si>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</si>
  <si>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</si>
  <si>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</si>
  <si>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</si>
  <si>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</si>
  <si>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</si>
  <si>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</si>
  <si>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</si>
  <si>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</si>
  <si>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</si>
  <si>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</si>
  <si>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</si>
  <si>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</si>
  <si>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</si>
  <si>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</si>
  <si>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</si>
  <si>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</si>
  <si>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</si>
  <si>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</si>
  <si>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</si>
  <si>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</si>
  <si>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</si>
  <si>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</si>
  <si>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</si>
  <si>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</si>
  <si>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</si>
  <si>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</si>
  <si>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</si>
  <si>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</si>
  <si>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</si>
  <si>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</si>
  <si>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</si>
  <si>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</si>
  <si>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</si>
  <si>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</si>
  <si>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</si>
  <si>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</si>
  <si>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</si>
  <si>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</si>
  <si>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</si>
  <si>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</si>
  <si>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</si>
  <si>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</si>
  <si>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</si>
  <si>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</si>
  <si>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</si>
  <si>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</si>
  <si>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</si>
  <si>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</si>
  <si>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</si>
  <si>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</si>
  <si>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</si>
  <si>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</si>
  <si>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</si>
  <si>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</si>
  <si>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</si>
  <si>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</si>
  <si>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</si>
  <si>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</si>
  <si>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</si>
  <si>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</si>
  <si>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</si>
  <si>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</si>
  <si>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</si>
  <si>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</si>
  <si>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</si>
  <si>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</si>
  <si>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</si>
  <si>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</si>
  <si>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</si>
  <si>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</si>
  <si>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</si>
  <si>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</si>
  <si>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</si>
  <si>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</si>
  <si>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</si>
  <si>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</si>
  <si>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</si>
  <si>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</si>
  <si>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</si>
  <si>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</si>
  <si>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</si>
  <si>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</si>
  <si>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</si>
  <si>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</si>
  <si>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</si>
  <si>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</si>
  <si>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</si>
  <si>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</si>
  <si>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</si>
  <si>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</si>
  <si>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</si>
  <si>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</si>
  <si>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</si>
  <si>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</si>
  <si>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</si>
  <si>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</si>
  <si>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</si>
  <si>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</si>
  <si>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</si>
  <si>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</si>
  <si>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</si>
  <si>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</si>
  <si>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</si>
  <si>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</si>
  <si>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</si>
  <si>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</si>
  <si>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</si>
  <si>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</si>
  <si>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</si>
  <si>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</si>
  <si>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</si>
  <si>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</si>
  <si>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</si>
  <si>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</si>
  <si>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</si>
  <si>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</si>
  <si>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</si>
  <si>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</si>
  <si>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</si>
  <si>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</si>
  <si>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</si>
  <si>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</si>
  <si>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</si>
  <si>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</si>
  <si>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</si>
  <si>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</si>
  <si>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</si>
  <si>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</si>
  <si>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</si>
  <si>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</si>
  <si>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</si>
  <si>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</si>
  <si>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</si>
  <si>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</si>
  <si>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</si>
  <si>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</si>
  <si>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</si>
  <si>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</si>
  <si>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</si>
  <si>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</si>
  <si>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</si>
  <si>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</si>
  <si>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</si>
  <si>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</si>
  <si>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</si>
  <si>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</si>
  <si>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</si>
  <si>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</si>
  <si>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</si>
  <si>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</si>
  <si>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</si>
  <si>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</si>
  <si>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</si>
  <si>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</si>
  <si>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</si>
  <si>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</si>
  <si>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</si>
  <si>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</si>
  <si>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</si>
  <si>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</si>
  <si>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</si>
  <si>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</si>
  <si>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</si>
  <si>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</si>
  <si>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</si>
  <si>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</si>
  <si>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</si>
  <si>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</si>
  <si>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</si>
  <si>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</si>
  <si>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</si>
  <si>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</si>
  <si>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</si>
  <si>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</si>
  <si>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</si>
  <si>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</si>
  <si>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</si>
  <si>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</si>
  <si>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</si>
  <si>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</si>
  <si>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</si>
  <si>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</si>
  <si>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</si>
  <si>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</si>
  <si>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</si>
  <si>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</si>
  <si>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</si>
  <si>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</si>
  <si>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</si>
  <si>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</si>
  <si>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</si>
  <si>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</si>
  <si>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</si>
  <si>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</si>
  <si>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</si>
  <si>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</si>
  <si>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</si>
  <si>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</si>
  <si>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</si>
  <si>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</si>
  <si>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</si>
  <si>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</si>
  <si>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</si>
  <si>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</si>
  <si>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</si>
  <si>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</si>
  <si>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</si>
  <si>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</si>
  <si>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</si>
  <si>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</si>
  <si>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</si>
  <si>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</si>
  <si>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</si>
  <si>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</si>
  <si>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</si>
  <si>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</si>
  <si>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</si>
  <si>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</si>
  <si>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</si>
  <si>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</si>
  <si>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</si>
  <si>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</si>
  <si>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</si>
  <si>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</si>
  <si>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</si>
  <si>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</si>
  <si>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</si>
  <si>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</si>
  <si>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</si>
  <si>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</si>
  <si>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</si>
  <si>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</si>
  <si>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</si>
  <si>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</si>
  <si>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</si>
  <si>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</si>
  <si>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</si>
  <si>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</si>
  <si>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</si>
  <si>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</si>
  <si>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</si>
  <si>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</si>
  <si>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</si>
  <si>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</si>
  <si>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</si>
  <si>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</si>
  <si>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</si>
  <si>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</si>
  <si>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</si>
  <si>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</si>
  <si>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</si>
  <si>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</si>
  <si>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</si>
  <si>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</si>
  <si>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</si>
  <si>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</si>
  <si>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</si>
  <si>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</si>
  <si>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</si>
  <si>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</si>
  <si>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</si>
  <si>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</si>
  <si>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</si>
  <si>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</si>
  <si>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</si>
  <si>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</si>
  <si>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</si>
  <si>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</si>
  <si>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</si>
  <si>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</si>
  <si>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</si>
  <si>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</si>
  <si>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</si>
  <si>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</si>
  <si>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</si>
  <si>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</si>
  <si>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</si>
  <si>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</si>
  <si>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</si>
  <si>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</si>
  <si>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</si>
  <si>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</si>
  <si>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</si>
  <si>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</si>
  <si>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</si>
  <si>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</si>
  <si>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</si>
  <si>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</si>
  <si>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</si>
  <si>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</si>
  <si>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</si>
  <si>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</si>
  <si>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</si>
  <si>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</si>
  <si>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</si>
  <si>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</si>
  <si>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</si>
  <si>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</si>
  <si>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</si>
  <si>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</si>
  <si>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</si>
  <si>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</si>
  <si>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</si>
  <si>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</si>
  <si>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</si>
  <si>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</si>
  <si>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</si>
  <si>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</si>
  <si>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</si>
  <si>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</si>
  <si>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</si>
  <si>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</si>
  <si>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</si>
  <si>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</si>
  <si>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</si>
  <si>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</si>
  <si>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</si>
  <si>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</si>
  <si>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</si>
  <si>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</si>
  <si>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</si>
  <si>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</si>
  <si>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</si>
  <si>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</si>
  <si>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</si>
  <si>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</si>
  <si>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</si>
  <si>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</si>
  <si>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</si>
  <si>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</si>
  <si>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</si>
  <si>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</si>
  <si>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</si>
  <si>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</si>
  <si>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</si>
  <si>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</si>
  <si>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</si>
  <si>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</si>
  <si>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</si>
  <si>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</si>
  <si>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</si>
  <si>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</si>
  <si>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</si>
  <si>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</si>
  <si>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</si>
  <si>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</si>
  <si>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</si>
  <si>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</si>
  <si>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</si>
  <si>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</si>
  <si>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</si>
  <si>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</si>
  <si>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</si>
  <si>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</si>
  <si>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</si>
  <si>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</si>
  <si>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</si>
  <si>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</si>
  <si>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</si>
  <si>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</si>
  <si>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</si>
  <si>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</si>
  <si>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</si>
  <si>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</si>
  <si>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</si>
  <si>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</si>
  <si>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</si>
  <si>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</si>
  <si>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</si>
  <si>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</si>
  <si>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</si>
  <si>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</si>
  <si>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</si>
  <si>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</si>
  <si>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</si>
  <si>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</si>
  <si>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</si>
  <si>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</si>
  <si>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</si>
  <si>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</si>
  <si>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</si>
  <si>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</si>
  <si>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</si>
  <si>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</si>
  <si>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</si>
  <si>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</si>
  <si>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</si>
  <si>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</si>
  <si>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</si>
  <si>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</si>
  <si>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</si>
  <si>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</si>
  <si>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</si>
  <si>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</si>
  <si>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</si>
  <si>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</si>
  <si>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</si>
  <si>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</si>
  <si>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</si>
  <si>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</si>
  <si>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</si>
  <si>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</si>
  <si>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</si>
  <si>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</si>
  <si>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</si>
  <si>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</si>
  <si>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</si>
  <si>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</si>
  <si>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</si>
  <si>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</si>
  <si>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</si>
  <si>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</si>
  <si>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</si>
  <si>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</si>
  <si>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</si>
  <si>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</si>
  <si>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</si>
  <si>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</si>
  <si>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</si>
  <si>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</si>
  <si>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</si>
  <si>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</si>
  <si>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</si>
  <si>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</si>
  <si>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</si>
  <si>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</si>
  <si>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</si>
  <si>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</si>
  <si>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</si>
  <si>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</si>
  <si>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</si>
  <si>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</si>
  <si>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</si>
  <si>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</si>
  <si>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</si>
  <si>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</si>
  <si>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</si>
  <si>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</si>
  <si>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</si>
  <si>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</si>
  <si>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</si>
  <si>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</si>
  <si>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</si>
  <si>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</si>
  <si>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</si>
  <si>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</si>
  <si>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</si>
  <si>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</si>
  <si>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</si>
  <si>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</si>
  <si>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</si>
  <si>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</si>
  <si>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</si>
  <si>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</si>
  <si>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</si>
  <si>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</si>
  <si>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</si>
  <si>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</si>
  <si>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</si>
  <si>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</si>
  <si>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</si>
  <si>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</si>
  <si>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</si>
  <si>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</si>
  <si>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</si>
  <si>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</si>
  <si>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</si>
  <si>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</si>
  <si>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</si>
  <si>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</si>
  <si>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</si>
  <si>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</si>
  <si>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</si>
  <si>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</si>
  <si>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</si>
  <si>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</si>
  <si>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</si>
  <si>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</si>
  <si>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</si>
  <si>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</si>
  <si>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</si>
  <si>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</si>
  <si>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</si>
  <si>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</si>
  <si>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</si>
  <si>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</si>
  <si>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</si>
  <si>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</si>
  <si>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</si>
  <si>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</si>
  <si>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</si>
  <si>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</si>
  <si>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</si>
  <si>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</si>
  <si>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</si>
  <si>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</si>
  <si>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</si>
  <si>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</si>
  <si>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</si>
  <si>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</si>
  <si>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</si>
  <si>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</si>
  <si>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</si>
  <si>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</si>
  <si>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</si>
  <si>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</si>
  <si>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</si>
  <si>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</si>
  <si>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</si>
  <si>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</si>
  <si>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</si>
  <si>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</si>
  <si>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</si>
  <si>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</si>
  <si>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</si>
  <si>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</si>
  <si>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</si>
  <si>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</si>
  <si>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</si>
  <si>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</si>
  <si>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</si>
  <si>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</si>
  <si>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</si>
  <si>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</si>
  <si>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</si>
  <si>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</si>
  <si>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</si>
  <si>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</si>
  <si>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</si>
  <si>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</si>
  <si>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</si>
  <si>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</si>
  <si>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</si>
  <si>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</si>
  <si>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</si>
  <si>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</si>
  <si>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</si>
  <si>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</si>
  <si>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</si>
  <si>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</si>
  <si>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</si>
  <si>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</si>
  <si>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</si>
  <si>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</si>
  <si>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</si>
  <si>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</si>
  <si>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</si>
  <si>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</si>
  <si>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</si>
  <si>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</si>
  <si>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</si>
  <si>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</si>
  <si>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</si>
  <si>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</si>
  <si>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</si>
  <si>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</si>
  <si>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</si>
  <si>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</si>
  <si>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</si>
  <si>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</si>
  <si>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</si>
  <si>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</si>
  <si>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</si>
  <si>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</si>
  <si>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</si>
  <si>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</si>
  <si>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</si>
  <si>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</si>
  <si>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</si>
  <si>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</si>
  <si>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</si>
  <si>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</si>
  <si>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</si>
  <si>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</si>
  <si>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</si>
  <si>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</si>
  <si>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</si>
  <si>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</si>
  <si>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</si>
  <si>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</si>
  <si>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</si>
  <si>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</si>
  <si>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</si>
  <si>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</si>
  <si>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</si>
  <si>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</si>
  <si>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</si>
  <si>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</si>
  <si>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</si>
  <si>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</si>
  <si>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</si>
  <si>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</si>
  <si>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</si>
  <si>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</si>
  <si>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</si>
  <si>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</si>
  <si>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</si>
  <si>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</si>
  <si>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</si>
  <si>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</si>
  <si>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</si>
  <si>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</si>
  <si>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</si>
  <si>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</si>
  <si>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</si>
  <si>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</si>
  <si>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</si>
  <si>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</si>
  <si>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</si>
  <si>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</si>
  <si>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</si>
  <si>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</si>
  <si>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</si>
  <si>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</si>
  <si>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</si>
  <si>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</si>
  <si>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</si>
  <si>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</si>
  <si>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</si>
  <si>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</si>
  <si>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</si>
  <si>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</si>
  <si>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</si>
  <si>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</si>
  <si>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</si>
  <si>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</si>
  <si>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</si>
  <si>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</si>
  <si>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</si>
  <si>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</si>
  <si>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</si>
  <si>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</si>
  <si>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</si>
  <si>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</si>
  <si>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</si>
  <si>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</si>
  <si>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</si>
  <si>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</si>
  <si>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</si>
  <si>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</si>
  <si>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</si>
  <si>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</si>
  <si>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</si>
  <si>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</si>
  <si>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</si>
  <si>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</si>
  <si>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</si>
  <si>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</si>
  <si>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</si>
  <si>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</si>
  <si>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</si>
  <si>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</si>
  <si>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</si>
  <si>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</si>
  <si>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</si>
  <si>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</si>
  <si>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</si>
  <si>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</si>
  <si>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</si>
  <si>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</si>
  <si>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</si>
  <si>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</si>
  <si>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</si>
  <si>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</si>
  <si>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</si>
  <si>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</si>
  <si>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</si>
  <si>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</si>
  <si>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</si>
  <si>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</si>
  <si>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</si>
  <si>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</si>
  <si>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</si>
  <si>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</si>
  <si>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</si>
  <si>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</si>
  <si>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</si>
  <si>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</si>
  <si>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</si>
  <si>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</si>
  <si>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</si>
  <si>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</si>
  <si>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</si>
  <si>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</si>
  <si>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</si>
  <si>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</si>
  <si>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</si>
  <si>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</si>
  <si>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</si>
  <si>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</si>
  <si>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</si>
  <si>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</si>
  <si>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</si>
  <si>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</si>
  <si>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</si>
  <si>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</si>
  <si>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</si>
  <si>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</si>
  <si>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</si>
  <si>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</si>
  <si>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</si>
  <si>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</si>
  <si>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</si>
  <si>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</si>
  <si>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</si>
  <si>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</si>
  <si>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</si>
  <si>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</si>
  <si>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</si>
  <si>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</si>
  <si>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</si>
  <si>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</si>
  <si>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</si>
  <si>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</si>
  <si>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</si>
  <si>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</si>
  <si>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</si>
  <si>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</si>
  <si>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</si>
  <si>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</si>
  <si>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</si>
  <si>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</si>
  <si>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</si>
  <si>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</si>
  <si>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</si>
  <si>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</si>
  <si>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</si>
  <si>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</si>
  <si>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</si>
  <si>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</si>
  <si>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</si>
  <si>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</si>
  <si>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</si>
  <si>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</si>
  <si>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</si>
  <si>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</si>
  <si>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</si>
  <si>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</si>
  <si>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</si>
  <si>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</si>
  <si>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</si>
  <si>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</si>
  <si>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</si>
  <si>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</si>
  <si>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</si>
  <si>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</si>
  <si>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</si>
  <si>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</si>
  <si>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</si>
  <si>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</si>
  <si>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</si>
  <si>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</si>
  <si>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</si>
  <si>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</si>
  <si>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</si>
  <si>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</si>
  <si>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</si>
  <si>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</si>
  <si>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</si>
  <si>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</si>
  <si>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</si>
  <si>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</si>
  <si>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</si>
  <si>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</si>
  <si>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</si>
  <si>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</si>
  <si>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</si>
  <si>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</si>
  <si>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</si>
  <si>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</si>
  <si>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</si>
  <si>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</si>
  <si>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</si>
  <si>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</si>
  <si>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</si>
  <si>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</si>
  <si>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</si>
  <si>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</si>
  <si>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</si>
  <si>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</si>
  <si>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</si>
  <si>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</si>
  <si>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</si>
  <si>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</si>
  <si>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</si>
  <si>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</si>
  <si>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</si>
  <si>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</si>
  <si>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</si>
  <si>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</si>
  <si>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</si>
  <si>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</si>
  <si>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</si>
  <si>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</si>
  <si>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</si>
  <si>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</si>
  <si>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</si>
  <si>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</si>
  <si>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</si>
  <si>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</si>
  <si>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</si>
  <si>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</si>
  <si>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</si>
  <si>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</si>
  <si>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</si>
  <si>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</si>
  <si>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</si>
  <si>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</si>
  <si>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</si>
  <si>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</si>
  <si>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</si>
  <si>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</si>
  <si>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</si>
  <si>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</si>
  <si>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</si>
  <si>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</si>
  <si>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</si>
  <si>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</si>
  <si>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</si>
  <si>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</si>
  <si>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</si>
  <si>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</si>
  <si>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</si>
  <si>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</si>
  <si>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</si>
  <si>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</si>
  <si>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</si>
  <si>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</si>
  <si>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</si>
  <si>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</si>
  <si>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</si>
  <si>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</si>
  <si>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</si>
  <si>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</si>
  <si>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</si>
  <si>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</si>
  <si>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</si>
  <si>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</si>
  <si>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</si>
  <si>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</si>
  <si>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</si>
  <si>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</si>
  <si>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</si>
  <si>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</si>
  <si>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</si>
  <si>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</si>
  <si>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</si>
  <si>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</si>
  <si>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</si>
  <si>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</si>
  <si>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</si>
  <si>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</si>
  <si>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</si>
  <si>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</si>
  <si>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</si>
  <si>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</si>
  <si>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</si>
  <si>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</si>
  <si>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</si>
  <si>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</si>
  <si>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</si>
  <si>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</si>
  <si>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</si>
  <si>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</si>
  <si>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</si>
  <si>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</si>
  <si>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</si>
  <si>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</si>
  <si>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</si>
  <si>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</si>
  <si>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</si>
  <si>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</si>
  <si>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</si>
  <si>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</si>
  <si>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</si>
  <si>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</si>
  <si>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</si>
  <si>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</si>
  <si>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</si>
  <si>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</si>
  <si>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</si>
  <si>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</si>
  <si>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</si>
  <si>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</si>
  <si>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</si>
  <si>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</si>
  <si>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</si>
  <si>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</si>
  <si>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</si>
  <si>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</si>
  <si>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</si>
  <si>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</si>
  <si>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</si>
  <si>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</si>
  <si>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</si>
  <si>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</si>
  <si>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</si>
  <si>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</si>
  <si>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</si>
  <si>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</si>
  <si>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</si>
  <si>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</si>
  <si>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</si>
  <si>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</si>
  <si>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</si>
  <si>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</si>
  <si>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</si>
  <si>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</si>
  <si>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</si>
  <si>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</si>
  <si>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</si>
  <si>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</si>
  <si>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</si>
  <si>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</si>
  <si>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</si>
  <si>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</si>
  <si>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</si>
  <si>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</si>
  <si>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</si>
  <si>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</si>
  <si>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</si>
  <si>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</si>
  <si>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</si>
  <si>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</si>
  <si>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</si>
  <si>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</si>
  <si>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</si>
  <si>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</si>
  <si>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</si>
  <si>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</si>
  <si>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</si>
  <si>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</si>
  <si>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</si>
  <si>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</si>
  <si>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</si>
  <si>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</si>
  <si>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</si>
  <si>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</si>
  <si>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</si>
  <si>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</si>
  <si>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</si>
  <si>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</si>
  <si>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</si>
  <si>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</si>
  <si>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</si>
  <si>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</si>
  <si>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</si>
  <si>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</si>
  <si>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</si>
  <si>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</si>
  <si>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</si>
  <si>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</si>
  <si>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</si>
  <si>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</si>
  <si>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</si>
  <si>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</si>
  <si>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</si>
  <si>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</si>
  <si>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</si>
  <si>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</si>
  <si>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</si>
  <si>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</si>
  <si>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</si>
  <si>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</si>
  <si>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</si>
  <si>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</si>
  <si>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</si>
  <si>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</si>
  <si>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</si>
  <si>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</si>
  <si>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</si>
  <si>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</si>
  <si>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</si>
  <si>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</si>
  <si>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</si>
  <si>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</si>
  <si>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</si>
  <si>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</si>
  <si>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</si>
  <si>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</si>
  <si>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</si>
  <si>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</si>
  <si>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</si>
  <si>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</si>
  <si>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</si>
  <si>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</si>
  <si>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</si>
  <si>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</si>
  <si>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</si>
  <si>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</si>
  <si>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</si>
  <si>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</si>
  <si>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</si>
  <si>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</si>
  <si>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</si>
  <si>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</si>
  <si>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</si>
  <si>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</si>
  <si>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</si>
  <si>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</si>
  <si>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</si>
  <si>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</si>
  <si>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</si>
  <si>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</si>
  <si>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</si>
  <si>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</si>
  <si>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</si>
  <si>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</si>
  <si>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</si>
  <si>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</si>
  <si>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</si>
  <si>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</si>
  <si>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</si>
  <si>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</si>
  <si>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</si>
  <si>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</si>
  <si>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</si>
  <si>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</si>
  <si>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</si>
  <si>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</si>
  <si>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</si>
  <si>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</si>
  <si>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</si>
  <si>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</si>
  <si>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</si>
  <si>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</si>
  <si>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</si>
  <si>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</si>
  <si>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</si>
  <si>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</si>
  <si>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</si>
  <si>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</si>
  <si>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</si>
  <si>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</si>
  <si>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</si>
  <si>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</si>
  <si>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</si>
  <si>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</si>
  <si>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</si>
  <si>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</si>
  <si>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</si>
  <si>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</si>
  <si>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</si>
  <si>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</si>
  <si>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</si>
  <si>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</si>
  <si>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</si>
  <si>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</si>
  <si>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</si>
  <si>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</si>
  <si>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</si>
  <si>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</si>
  <si>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</si>
  <si>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</si>
  <si>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</si>
  <si>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</si>
  <si>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</si>
  <si>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</si>
  <si>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</si>
  <si>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</si>
  <si>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</si>
  <si>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</si>
  <si>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</si>
  <si>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</si>
  <si>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</si>
  <si>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</si>
  <si>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</si>
  <si>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</si>
  <si>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</si>
  <si>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</si>
  <si>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</si>
  <si>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</si>
  <si>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</si>
  <si>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</si>
  <si>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</si>
  <si>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</si>
  <si>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</si>
  <si>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</si>
  <si>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</si>
  <si>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</si>
  <si>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</si>
  <si>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</si>
  <si>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</si>
  <si>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</si>
  <si>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</si>
  <si>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</si>
  <si>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</si>
  <si>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</si>
  <si>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</si>
  <si>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</si>
  <si>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</si>
  <si>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</si>
  <si>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</si>
  <si>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</si>
  <si>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</si>
  <si>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</si>
  <si>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</si>
  <si>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</si>
  <si>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</si>
  <si>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</si>
  <si>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</si>
  <si>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</si>
  <si>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</si>
  <si>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</si>
  <si>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</si>
  <si>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</si>
  <si>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</si>
  <si>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</si>
  <si>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</si>
  <si>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</si>
  <si>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</si>
  <si>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</si>
  <si>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</si>
  <si>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</si>
  <si>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</si>
  <si>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</si>
  <si>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</si>
  <si>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</si>
  <si>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</si>
  <si>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</si>
  <si>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</si>
  <si>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</si>
  <si>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</si>
  <si>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</si>
  <si>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</si>
  <si>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</si>
  <si>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</si>
  <si>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</si>
  <si>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</si>
  <si>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</si>
  <si>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</si>
  <si>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</si>
  <si>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</si>
  <si>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</si>
  <si>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</si>
  <si>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</si>
  <si>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</si>
  <si>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</si>
  <si>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</si>
  <si>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</si>
  <si>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</si>
  <si>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</si>
  <si>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</si>
  <si>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</si>
  <si>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</si>
  <si>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</si>
  <si>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</si>
  <si>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</si>
  <si>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</si>
  <si>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</si>
  <si>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</si>
  <si>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</si>
  <si>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</si>
  <si>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</si>
  <si>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</si>
  <si>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</si>
  <si>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</si>
  <si>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</si>
  <si>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</si>
  <si>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</si>
  <si>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</si>
  <si>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</si>
  <si>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</si>
  <si>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</si>
  <si>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</si>
  <si>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</si>
  <si>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</si>
  <si>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</si>
  <si>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</si>
  <si>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</si>
  <si>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</si>
  <si>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</si>
  <si>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</si>
  <si>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</si>
  <si>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</si>
  <si>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</si>
  <si>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</si>
  <si>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</si>
  <si>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</si>
  <si>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</si>
  <si>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</si>
  <si>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</si>
  <si>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</si>
  <si>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</si>
  <si>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</si>
  <si>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</si>
  <si>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</si>
  <si>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</si>
  <si>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</si>
  <si>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</si>
  <si>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</si>
  <si>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</si>
  <si>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</si>
  <si>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</si>
  <si>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</si>
  <si>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</si>
  <si>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</si>
  <si>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</si>
  <si>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</si>
  <si>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</si>
  <si>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</si>
  <si>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</si>
  <si>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</si>
  <si>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</si>
  <si>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</si>
  <si>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</si>
  <si>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</si>
  <si>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</si>
  <si>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</si>
  <si>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</si>
  <si>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</si>
  <si>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</si>
  <si>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</si>
  <si>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</si>
  <si>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</si>
  <si>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</si>
  <si>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</si>
  <si>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</si>
  <si>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</si>
  <si>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</si>
  <si>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</si>
  <si>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</si>
  <si>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</si>
  <si>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</si>
  <si>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</si>
  <si>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</si>
  <si>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</si>
  <si>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</si>
  <si>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</si>
  <si>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</si>
  <si>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</si>
  <si>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</si>
  <si>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</si>
  <si>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</si>
  <si>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</si>
  <si>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</si>
  <si>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</si>
  <si>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</si>
  <si>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</si>
  <si>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</si>
  <si>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</si>
  <si>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</si>
  <si>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</si>
  <si>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</si>
  <si>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</si>
  <si>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</si>
  <si>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</si>
  <si>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</si>
  <si>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</si>
  <si>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</si>
  <si>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</si>
  <si>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</si>
  <si>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</si>
  <si>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</si>
  <si>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</si>
  <si>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</si>
  <si>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</si>
  <si>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</si>
  <si>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</si>
  <si>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</si>
  <si>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</si>
  <si>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</si>
  <si>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</si>
  <si>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</si>
  <si>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</si>
  <si>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</si>
  <si>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</si>
  <si>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</si>
  <si>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</si>
  <si>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</si>
  <si>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</si>
  <si>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</si>
  <si>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</si>
  <si>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</si>
  <si>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</si>
  <si>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</si>
  <si>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</si>
  <si>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</si>
  <si>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</si>
  <si>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</si>
  <si>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</si>
  <si>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</si>
  <si>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</si>
  <si>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</si>
  <si>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</si>
  <si>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</si>
  <si>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</si>
  <si>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</si>
  <si>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</si>
  <si>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</si>
  <si>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</si>
  <si>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</si>
  <si>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</si>
  <si>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</si>
  <si>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</si>
  <si>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</si>
  <si>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</si>
  <si>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</si>
  <si>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</si>
  <si>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</si>
  <si>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</si>
  <si>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</si>
  <si>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</si>
  <si>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</si>
  <si>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</si>
  <si>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</si>
  <si>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</si>
  <si>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</si>
  <si>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</si>
  <si>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</si>
  <si>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</si>
  <si>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</si>
  <si>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</si>
  <si>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</si>
  <si>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</si>
  <si>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</si>
  <si>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</si>
  <si>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</si>
  <si>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</si>
  <si>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</si>
  <si>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</si>
  <si>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</si>
  <si>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</si>
  <si>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</si>
  <si>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</si>
  <si>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</si>
  <si>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</si>
  <si>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</si>
  <si>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</si>
  <si>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</si>
  <si>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</si>
  <si>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</si>
  <si>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</si>
  <si>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</si>
  <si>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</si>
  <si>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</si>
  <si>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</si>
  <si>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</si>
  <si>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</si>
  <si>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</si>
  <si>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</si>
  <si>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</si>
  <si>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</si>
  <si>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</si>
  <si>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</si>
  <si>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</si>
  <si>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</si>
  <si>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</si>
  <si>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</si>
  <si>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</si>
  <si>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</si>
  <si>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</si>
  <si>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</si>
  <si>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</si>
  <si>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</si>
  <si>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</si>
  <si>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</si>
  <si>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</si>
  <si>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</si>
  <si>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</si>
  <si>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</si>
  <si>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</si>
  <si>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</si>
  <si>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</si>
  <si>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</si>
  <si>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</si>
  <si>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</si>
  <si>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</si>
  <si>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</si>
  <si>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</si>
  <si>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</si>
  <si>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</si>
  <si>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</si>
  <si>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</si>
  <si>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</si>
  <si>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</si>
  <si>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</si>
  <si>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</si>
  <si>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</si>
  <si>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</si>
  <si>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</si>
  <si>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</si>
  <si>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</si>
  <si>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</si>
  <si>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</si>
  <si>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</si>
  <si>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</si>
  <si>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</si>
  <si>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</si>
  <si>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</si>
  <si>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</si>
  <si>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</si>
  <si>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</si>
  <si>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</si>
  <si>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</si>
  <si>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</si>
  <si>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</si>
  <si>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</si>
  <si>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</si>
  <si>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</si>
  <si>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</si>
  <si>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</si>
  <si>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</si>
  <si>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</si>
  <si>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</si>
  <si>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</si>
  <si>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</si>
  <si>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</si>
  <si>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</si>
  <si>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</si>
  <si>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</si>
  <si>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</si>
  <si>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</si>
  <si>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</si>
  <si>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</si>
  <si>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</si>
  <si>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</si>
  <si>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</si>
  <si>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</si>
  <si>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</si>
  <si>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</si>
  <si>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</si>
  <si>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</si>
  <si>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</si>
  <si>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</si>
  <si>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</si>
  <si>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</si>
  <si>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</si>
  <si>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</si>
  <si>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</si>
  <si>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</si>
  <si>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</si>
  <si>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</si>
  <si>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</si>
  <si>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</si>
  <si>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</si>
  <si>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</si>
  <si>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</si>
  <si>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</si>
  <si>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</si>
  <si>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</si>
  <si>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</si>
  <si>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</si>
  <si>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</si>
  <si>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</si>
  <si>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</si>
  <si>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</si>
  <si>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</si>
  <si>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</si>
  <si>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</si>
  <si>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</si>
  <si>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</si>
  <si>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</si>
  <si>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</si>
  <si>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</si>
  <si>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</si>
  <si>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</si>
  <si>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</si>
  <si>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</si>
  <si>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</si>
  <si>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</si>
  <si>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</si>
  <si>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</si>
  <si>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</si>
  <si>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</si>
  <si>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</si>
  <si>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</si>
  <si>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</si>
  <si>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</si>
  <si>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</si>
  <si>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</si>
  <si>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</si>
  <si>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</si>
  <si>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</si>
  <si>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</si>
  <si>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</si>
  <si>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</si>
  <si>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</si>
  <si>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</si>
  <si>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</si>
  <si>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</si>
  <si>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</si>
  <si>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</si>
  <si>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</si>
  <si>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</si>
  <si>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</si>
  <si>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</si>
  <si>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</si>
  <si>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</si>
  <si>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</si>
  <si>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</si>
  <si>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</si>
  <si>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</si>
  <si>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</si>
  <si>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</si>
  <si>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</si>
  <si>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</si>
  <si>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</si>
  <si>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</si>
  <si>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</si>
  <si>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</si>
  <si>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</si>
  <si>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</si>
  <si>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</si>
  <si>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</si>
  <si>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</si>
  <si>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</si>
  <si>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</si>
  <si>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</si>
  <si>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</si>
  <si>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</si>
  <si>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</si>
  <si>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</si>
  <si>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</si>
  <si>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</si>
  <si>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</si>
  <si>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</si>
  <si>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</si>
  <si>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</si>
  <si>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</si>
  <si>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</si>
  <si>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</si>
  <si>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</si>
  <si>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</si>
  <si>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</si>
  <si>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</si>
  <si>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</si>
  <si>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</si>
  <si>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</si>
  <si>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</si>
  <si>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</si>
  <si>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</si>
  <si>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</si>
  <si>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</si>
  <si>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</si>
  <si>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</si>
  <si>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</si>
  <si>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</si>
  <si>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</si>
  <si>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</si>
  <si>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</si>
  <si>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</si>
  <si>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</si>
  <si>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</si>
  <si>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</si>
  <si>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</si>
  <si>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</si>
  <si>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</si>
  <si>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</si>
  <si>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</si>
  <si>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</si>
  <si>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</si>
  <si>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</si>
  <si>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</si>
  <si>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</si>
  <si>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</si>
  <si>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</si>
  <si>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</si>
  <si>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</si>
  <si>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</si>
  <si>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</si>
  <si>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</si>
  <si>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</si>
  <si>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</si>
  <si>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</si>
  <si>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</si>
  <si>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</si>
  <si>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</si>
  <si>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</si>
  <si>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</si>
  <si>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</si>
  <si>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</si>
  <si>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</si>
  <si>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</si>
  <si>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</si>
  <si>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</si>
  <si>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</si>
  <si>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</si>
  <si>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</si>
  <si>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</si>
  <si>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</si>
  <si>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</si>
  <si>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</si>
  <si>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</si>
  <si>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</si>
  <si>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</si>
  <si>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</si>
  <si>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</si>
  <si>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</si>
  <si>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</si>
  <si>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</si>
  <si>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</si>
  <si>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</si>
  <si>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</si>
  <si>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</si>
  <si>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</si>
  <si>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</si>
  <si>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</si>
  <si>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</si>
  <si>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</si>
  <si>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</si>
  <si>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</si>
  <si>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</si>
  <si>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</si>
  <si>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</si>
  <si>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</si>
  <si>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</si>
  <si>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</si>
  <si>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</si>
  <si>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</si>
  <si>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</si>
  <si>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</si>
  <si>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</si>
  <si>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</si>
  <si>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</si>
  <si>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</si>
  <si>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</si>
  <si>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</si>
  <si>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</si>
  <si>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</si>
  <si>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</si>
  <si>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</si>
  <si>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</si>
  <si>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</si>
  <si>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</si>
  <si>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</si>
  <si>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</si>
  <si>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</si>
  <si>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</si>
  <si>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</si>
  <si>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</si>
  <si>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</si>
  <si>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</si>
  <si>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</si>
  <si>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</si>
  <si>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</si>
  <si>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</si>
  <si>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</si>
  <si>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</si>
  <si>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</si>
  <si>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</si>
  <si>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</si>
  <si>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</si>
  <si>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</si>
  <si>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</si>
  <si>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</si>
  <si>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</si>
  <si>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</si>
  <si>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</si>
  <si>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</si>
  <si>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</si>
  <si>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</si>
  <si>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</si>
  <si>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</si>
  <si>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</si>
  <si>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</si>
  <si>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</si>
  <si>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</si>
  <si>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</si>
  <si>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</si>
  <si>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</si>
  <si>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</si>
  <si>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</si>
  <si>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</si>
  <si>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</si>
  <si>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</si>
  <si>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</si>
  <si>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</si>
  <si>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</si>
  <si>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</si>
  <si>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</si>
  <si>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</si>
  <si>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</si>
  <si>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</si>
  <si>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</si>
  <si>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</si>
  <si>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</si>
  <si>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</si>
  <si>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</si>
  <si>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</si>
  <si>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</si>
  <si>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</si>
  <si>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</si>
  <si>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</si>
  <si>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</si>
  <si>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</si>
  <si>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</si>
  <si>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</si>
  <si>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</si>
  <si>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</si>
  <si>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</si>
  <si>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</si>
  <si>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</si>
  <si>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</si>
  <si>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</si>
  <si>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</si>
  <si>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</si>
  <si>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</si>
  <si>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</si>
  <si>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</si>
  <si>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</si>
  <si>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</si>
  <si>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</si>
  <si>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</si>
  <si>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</si>
  <si>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</si>
  <si>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</si>
  <si>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</si>
  <si>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</si>
  <si>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</si>
  <si>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</si>
  <si>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</si>
  <si>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</si>
  <si>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</si>
  <si>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</si>
  <si>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</si>
  <si>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</si>
  <si>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</si>
  <si>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</si>
  <si>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</si>
  <si>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</si>
  <si>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</si>
  <si>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</si>
  <si>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</si>
  <si>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</si>
  <si>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</si>
  <si>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</si>
  <si>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</si>
  <si>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</si>
  <si>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</si>
  <si>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</si>
  <si>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</si>
  <si>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</si>
  <si>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</si>
  <si>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</si>
  <si>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</si>
  <si>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</si>
  <si>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</si>
  <si>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</si>
  <si>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</si>
  <si>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</si>
  <si>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</si>
  <si>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</si>
  <si>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</si>
  <si>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</si>
  <si>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</si>
  <si>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</si>
  <si>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</si>
  <si>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</si>
  <si>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</si>
  <si>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</si>
  <si>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</si>
  <si>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</si>
  <si>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</si>
  <si>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</si>
  <si>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</si>
  <si>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</si>
  <si>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</si>
  <si>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</si>
  <si>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</si>
  <si>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</si>
  <si>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</si>
  <si>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</si>
  <si>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</si>
  <si>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</si>
  <si>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</si>
  <si>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</si>
  <si>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</si>
  <si>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</si>
  <si>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</si>
  <si>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</si>
  <si>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</si>
  <si>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</si>
  <si>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</si>
  <si>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</si>
  <si>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</si>
  <si>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</si>
  <si>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</si>
  <si>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</si>
  <si>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</si>
  <si>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</si>
  <si>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</si>
  <si>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</si>
  <si>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</si>
  <si>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</si>
  <si>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</si>
  <si>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</si>
  <si>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</si>
  <si>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</si>
  <si>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</si>
  <si>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</si>
  <si>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</si>
  <si>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</si>
  <si>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</si>
  <si>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</si>
  <si>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</si>
  <si>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</si>
  <si>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</si>
  <si>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</si>
  <si>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</si>
  <si>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</si>
  <si>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</si>
  <si>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</si>
  <si>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</si>
  <si>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</si>
  <si>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</si>
  <si>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</si>
  <si>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</si>
  <si>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</si>
  <si>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</si>
  <si>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</si>
  <si>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</si>
  <si>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</si>
  <si>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</si>
  <si>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</si>
  <si>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</si>
  <si>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</si>
  <si>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</si>
  <si>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</si>
  <si>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</si>
  <si>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</si>
  <si>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</si>
  <si>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</si>
  <si>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</si>
  <si>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</si>
  <si>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</si>
  <si>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</si>
  <si>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</si>
  <si>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</si>
  <si>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</si>
  <si>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</si>
  <si>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</si>
  <si>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</si>
  <si>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</si>
  <si>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</si>
  <si>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</si>
  <si>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</si>
  <si>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</si>
  <si>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</si>
  <si>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</si>
  <si>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</si>
  <si>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</si>
  <si>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</si>
  <si>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</si>
  <si>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</si>
  <si>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</si>
  <si>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</si>
  <si>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</si>
  <si>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</si>
  <si>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</si>
  <si>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</si>
  <si>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</si>
  <si>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</si>
  <si>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</si>
  <si>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</si>
  <si>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</si>
  <si>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</si>
  <si>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</si>
  <si>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</si>
  <si>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</si>
  <si>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</si>
  <si>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</si>
  <si>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</si>
  <si>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</si>
  <si>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</si>
  <si>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</si>
  <si>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</si>
  <si>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</si>
  <si>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</si>
  <si>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</si>
  <si>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</si>
  <si>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</si>
  <si>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</si>
  <si>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</si>
  <si>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</si>
  <si>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</si>
  <si>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</si>
  <si>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</si>
  <si>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</si>
  <si>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</si>
  <si>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</si>
  <si>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</si>
  <si>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</si>
  <si>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</si>
  <si>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</si>
  <si>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</si>
  <si>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</si>
  <si>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</si>
  <si>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</si>
  <si>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</si>
  <si>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</si>
  <si>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</si>
  <si>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</si>
  <si>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</si>
  <si>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</si>
  <si>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</si>
  <si>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</si>
  <si>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</si>
  <si>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</si>
  <si>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</si>
  <si>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</si>
  <si>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</si>
  <si>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</si>
  <si>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</si>
  <si>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</si>
  <si>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</si>
  <si>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</si>
  <si>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</si>
  <si>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</si>
  <si>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</si>
  <si>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</si>
  <si>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</si>
  <si>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</si>
  <si>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</si>
  <si>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</si>
  <si>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</si>
  <si>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</si>
  <si>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</si>
  <si>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</si>
  <si>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</si>
  <si>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</si>
  <si>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</si>
  <si>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</si>
  <si>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</si>
  <si>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</si>
  <si>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</si>
  <si>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</si>
  <si>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</si>
  <si>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</si>
  <si>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</si>
  <si>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</si>
  <si>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</si>
  <si>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</si>
  <si>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</si>
  <si>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</si>
  <si>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</si>
  <si>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</si>
  <si>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</si>
  <si>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</si>
  <si>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</si>
  <si>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</si>
  <si>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</si>
  <si>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</si>
  <si>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</si>
  <si>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</si>
  <si>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</si>
  <si>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</si>
  <si>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</si>
  <si>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</si>
  <si>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</si>
  <si>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</si>
  <si>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</si>
  <si>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</si>
  <si>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</si>
  <si>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</si>
  <si>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</si>
  <si>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</si>
  <si>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</si>
  <si>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</si>
  <si>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</si>
  <si>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</si>
  <si>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</si>
  <si>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</si>
  <si>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</si>
  <si>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</si>
  <si>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</si>
  <si>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</si>
  <si>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</si>
  <si>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</si>
  <si>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</si>
  <si>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</si>
  <si>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</si>
  <si>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</si>
  <si>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</si>
  <si>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</si>
  <si>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</si>
  <si>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</si>
  <si>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</si>
  <si>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</si>
  <si>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</si>
  <si>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</si>
  <si>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</si>
  <si>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</si>
  <si>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</si>
  <si>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</si>
  <si>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</si>
  <si>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</si>
  <si>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</si>
  <si>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</si>
  <si>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</si>
  <si>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</si>
  <si>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</si>
  <si>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</si>
  <si>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</si>
  <si>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</si>
  <si>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</si>
  <si>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</si>
  <si>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</si>
  <si>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</si>
  <si>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</si>
  <si>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</si>
  <si>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</si>
  <si>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</si>
  <si>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</si>
  <si>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</si>
  <si>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</si>
  <si>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</si>
  <si>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</si>
  <si>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</si>
  <si>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</si>
  <si>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</si>
  <si>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</si>
  <si>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</si>
  <si>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</si>
  <si>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</si>
  <si>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</si>
  <si>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</si>
  <si>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</si>
  <si>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</si>
  <si>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</si>
  <si>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</si>
  <si>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</si>
  <si>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</si>
  <si>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</si>
  <si>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</si>
  <si>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</si>
  <si>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</si>
  <si>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</si>
  <si>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</si>
  <si>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</si>
  <si>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</si>
  <si>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</si>
  <si>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</si>
  <si>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</si>
  <si>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</si>
  <si>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</si>
  <si>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</si>
  <si>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</si>
  <si>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</si>
  <si>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</si>
  <si>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</si>
  <si>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</si>
  <si>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</si>
  <si>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</si>
  <si>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</si>
  <si>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</si>
  <si>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</si>
  <si>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</si>
  <si>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</si>
  <si>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</si>
  <si>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</si>
  <si>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</si>
  <si>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</si>
  <si>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</si>
  <si>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</si>
  <si>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</si>
  <si>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</si>
  <si>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</si>
  <si>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</si>
  <si>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</si>
  <si>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</si>
  <si>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</si>
  <si>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</si>
  <si>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</si>
  <si>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</si>
  <si>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</si>
  <si>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</si>
  <si>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</si>
  <si>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</si>
  <si>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</si>
  <si>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</si>
  <si>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</si>
  <si>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</si>
  <si>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</si>
  <si>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</si>
  <si>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</si>
  <si>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</si>
  <si>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</si>
  <si>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</si>
  <si>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</si>
  <si>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</si>
  <si>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</si>
  <si>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</si>
  <si>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</si>
  <si>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</si>
  <si>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</si>
  <si>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</si>
  <si>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</si>
  <si>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</si>
  <si>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</si>
  <si>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</si>
  <si>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</si>
  <si>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</si>
  <si>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</si>
  <si>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</si>
  <si>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</si>
  <si>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</si>
  <si>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</si>
  <si>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</si>
  <si>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</si>
  <si>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</si>
  <si>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</si>
  <si>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</si>
  <si>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</si>
  <si>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</si>
  <si>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</si>
  <si>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</si>
  <si>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</si>
  <si>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</si>
  <si>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</si>
  <si>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</si>
  <si>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</si>
  <si>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</si>
  <si>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</si>
  <si>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</si>
  <si>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</si>
  <si>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</si>
  <si>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</si>
  <si>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</si>
  <si>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</si>
  <si>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</si>
  <si>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</si>
  <si>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</si>
  <si>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</si>
  <si>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</si>
  <si>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</si>
  <si>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</si>
  <si>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</si>
  <si>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</si>
  <si>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</si>
  <si>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</si>
  <si>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</si>
  <si>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</si>
  <si>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</si>
  <si>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</si>
  <si>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</si>
  <si>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</si>
  <si>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</si>
  <si>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</si>
  <si>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</si>
  <si>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</si>
  <si>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</si>
  <si>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</si>
  <si>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</si>
  <si>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</si>
  <si>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</si>
  <si>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</si>
  <si>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</si>
  <si>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</si>
  <si>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</si>
  <si>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</si>
  <si>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</si>
  <si>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</si>
  <si>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</si>
  <si>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</si>
  <si>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</si>
  <si>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</si>
  <si>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</si>
  <si>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</si>
  <si>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</si>
  <si>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</si>
  <si>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</si>
  <si>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</si>
  <si>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</si>
  <si>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</si>
  <si>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</si>
  <si>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</si>
  <si>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</si>
  <si>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</si>
  <si>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</si>
  <si>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</si>
  <si>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</si>
  <si>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</si>
  <si>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</si>
  <si>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</si>
  <si>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</si>
  <si>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</si>
  <si>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</si>
  <si>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</si>
  <si>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</si>
  <si>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</si>
  <si>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</si>
  <si>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</si>
  <si>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</si>
  <si>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</si>
  <si>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</si>
  <si>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</si>
  <si>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</si>
  <si>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</si>
  <si>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</si>
  <si>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</si>
  <si>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</si>
  <si>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</si>
  <si>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</si>
  <si>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</si>
  <si>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</si>
  <si>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</si>
  <si>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</si>
  <si>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</si>
  <si>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</si>
  <si>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</si>
  <si>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</si>
  <si>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</si>
  <si>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</si>
  <si>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</si>
  <si>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</si>
  <si>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</si>
  <si>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</si>
  <si>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</si>
  <si>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</si>
  <si>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</si>
  <si>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</si>
  <si>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</si>
  <si>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</si>
  <si>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</si>
  <si>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</si>
  <si>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</si>
  <si>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</si>
  <si>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</si>
  <si>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</si>
  <si>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</si>
  <si>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</si>
  <si>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</si>
  <si>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</si>
  <si>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</si>
  <si>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</si>
  <si>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</si>
  <si>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</si>
  <si>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</si>
  <si>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</si>
  <si>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</si>
  <si>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</si>
  <si>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</si>
  <si>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</si>
  <si>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</si>
  <si>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</si>
  <si>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</si>
  <si>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</si>
  <si>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</si>
  <si>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</si>
  <si>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</si>
  <si>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</si>
  <si>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</si>
  <si>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</si>
  <si>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</si>
  <si>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</si>
  <si>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</si>
  <si>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</si>
  <si>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</si>
  <si>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</si>
  <si>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</si>
  <si>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</si>
  <si>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</si>
  <si>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</si>
  <si>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</si>
  <si>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</si>
  <si>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</si>
  <si>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</si>
  <si>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</si>
  <si>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</si>
  <si>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</si>
  <si>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</si>
  <si>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</si>
  <si>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</si>
  <si>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</si>
  <si>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</si>
  <si>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</si>
  <si>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</si>
  <si>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</si>
  <si>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</si>
  <si>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</si>
  <si>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</si>
  <si>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</si>
  <si>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</si>
  <si>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</si>
  <si>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</si>
  <si>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</si>
  <si>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</si>
  <si>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</si>
  <si>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</si>
  <si>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</si>
  <si>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</si>
  <si>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</si>
  <si>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</si>
  <si>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</si>
  <si>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</si>
  <si>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</si>
  <si>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</si>
  <si>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</si>
  <si>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</si>
  <si>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</si>
  <si>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</si>
  <si>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</si>
  <si>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</si>
  <si>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</si>
  <si>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</si>
  <si>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</si>
  <si>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</si>
  <si>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</si>
  <si>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</si>
  <si>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</si>
  <si>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</si>
  <si>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</si>
  <si>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</si>
  <si>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</si>
  <si>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</si>
  <si>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</si>
  <si>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</si>
  <si>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</si>
  <si>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</si>
  <si>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</si>
  <si>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</si>
  <si>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</si>
  <si>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</si>
  <si>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</si>
  <si>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</si>
  <si>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</si>
  <si>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</si>
  <si>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</si>
  <si>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</si>
  <si>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</si>
  <si>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</si>
  <si>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</si>
  <si>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</si>
  <si>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</si>
  <si>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</si>
  <si>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</si>
  <si>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</si>
  <si>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</si>
  <si>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</si>
  <si>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</si>
  <si>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</si>
  <si>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</si>
  <si>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</si>
  <si>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</si>
  <si>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</si>
  <si>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</si>
  <si>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</si>
  <si>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</si>
  <si>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</si>
  <si>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</si>
  <si>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</si>
  <si>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</si>
  <si>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</si>
  <si>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</si>
  <si>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</si>
  <si>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</si>
  <si>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</si>
  <si>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</si>
  <si>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</si>
  <si>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</si>
  <si>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</si>
  <si>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</si>
  <si>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</si>
  <si>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</si>
  <si>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</si>
  <si>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</si>
  <si>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</si>
  <si>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</si>
  <si>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</si>
  <si>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</si>
  <si>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</si>
  <si>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</si>
  <si>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</si>
  <si>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</si>
  <si>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</si>
  <si>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</si>
  <si>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</si>
  <si>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</si>
  <si>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</si>
  <si>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</si>
  <si>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</si>
  <si>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</si>
  <si>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</si>
  <si>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</si>
  <si>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</si>
  <si>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</si>
  <si>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</si>
  <si>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</si>
  <si>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</si>
  <si>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</si>
  <si>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</si>
  <si>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</si>
  <si>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</si>
  <si>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</si>
  <si>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</si>
  <si>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</si>
  <si>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</si>
  <si>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</si>
  <si>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</si>
  <si>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</si>
  <si>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</si>
  <si>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</si>
  <si>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</si>
  <si>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</si>
  <si>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</si>
  <si>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</si>
  <si>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</si>
  <si>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</si>
  <si>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</si>
  <si>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</si>
  <si>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</si>
  <si>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</si>
  <si>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</si>
  <si>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</si>
  <si>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</si>
  <si>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</si>
  <si>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</si>
  <si>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</si>
  <si>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</si>
  <si>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</si>
  <si>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</si>
  <si>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</si>
  <si>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</si>
  <si>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</si>
  <si>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</si>
  <si>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</si>
  <si>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</si>
  <si>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</si>
  <si>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</si>
  <si>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</si>
  <si>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</si>
  <si>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</si>
  <si>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</si>
  <si>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</si>
  <si>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</si>
  <si>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</si>
  <si>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</si>
  <si>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</si>
  <si>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</si>
  <si>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</si>
  <si>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</si>
  <si>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</si>
  <si>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</si>
  <si>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</si>
  <si>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</si>
  <si>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</si>
  <si>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</si>
  <si>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</si>
  <si>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</si>
  <si>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</si>
  <si>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</si>
  <si>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</si>
  <si>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</si>
  <si>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</si>
  <si>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</si>
  <si>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</si>
  <si>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</si>
  <si>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</si>
  <si>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</si>
  <si>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</si>
  <si>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</si>
  <si>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</si>
  <si>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</si>
  <si>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</si>
  <si>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</si>
  <si>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</si>
  <si>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</si>
  <si>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</si>
  <si>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</si>
  <si>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</si>
  <si>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</si>
  <si>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</si>
  <si>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</si>
  <si>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</si>
  <si>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</si>
  <si>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</si>
  <si>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</si>
  <si>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</si>
  <si>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</si>
  <si>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</si>
  <si>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</si>
  <si>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</si>
  <si>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</si>
  <si>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</si>
  <si>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</si>
  <si>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</si>
  <si>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</si>
  <si>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</si>
  <si>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</si>
  <si>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</si>
  <si>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</si>
  <si>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</si>
  <si>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</si>
  <si>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</si>
  <si>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</si>
  <si>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</si>
  <si>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</si>
  <si>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</si>
  <si>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</si>
  <si>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</si>
  <si>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</si>
  <si>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</si>
  <si>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</si>
  <si>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</si>
  <si>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</si>
  <si>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</si>
  <si>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</si>
  <si>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</si>
  <si>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</si>
  <si>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</si>
  <si>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</si>
  <si>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</si>
  <si>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</si>
  <si>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</si>
  <si>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</si>
  <si>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</si>
  <si>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</si>
  <si>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</si>
  <si>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</si>
  <si>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</si>
  <si>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</si>
  <si>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</si>
  <si>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</si>
  <si>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</si>
  <si>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</si>
  <si>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</si>
  <si>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</si>
  <si>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</si>
  <si>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</si>
  <si>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</si>
  <si>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</si>
  <si>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</si>
  <si>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</si>
  <si>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</si>
  <si>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</si>
  <si>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</si>
  <si>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</si>
  <si>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</si>
  <si>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</si>
  <si>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</si>
  <si>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</si>
  <si>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</si>
  <si>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</si>
  <si>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</si>
  <si>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</si>
  <si>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</si>
  <si>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</si>
  <si>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</si>
  <si>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</si>
  <si>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</si>
  <si>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</si>
  <si>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</si>
  <si>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</si>
  <si>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</si>
  <si>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</si>
  <si>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</si>
  <si>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</si>
  <si>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</si>
  <si>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</si>
  <si>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</si>
  <si>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</si>
  <si>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</si>
  <si>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</si>
  <si>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</si>
  <si>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</si>
  <si>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</si>
  <si>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</si>
  <si>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</si>
  <si>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</si>
  <si>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</si>
  <si>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</si>
  <si>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</si>
  <si>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</si>
  <si>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</si>
  <si>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</si>
  <si>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</si>
  <si>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</si>
  <si>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</si>
  <si>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</si>
  <si>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</si>
  <si>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</si>
  <si>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</si>
  <si>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</si>
  <si>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</si>
  <si>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</si>
  <si>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</si>
  <si>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</si>
  <si>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</si>
  <si>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</si>
  <si>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</si>
  <si>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</si>
  <si>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</si>
  <si>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</si>
  <si>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</si>
  <si>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</si>
  <si>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</si>
  <si>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</si>
  <si>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</si>
  <si>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</si>
  <si>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</si>
  <si>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</si>
  <si>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</si>
  <si>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</si>
  <si>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</si>
  <si>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</si>
  <si>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</si>
  <si>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</si>
  <si>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</si>
  <si>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</si>
  <si>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</si>
  <si>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</si>
  <si>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</si>
  <si>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</si>
  <si>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</si>
  <si>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</si>
  <si>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</si>
  <si>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</si>
  <si>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</si>
  <si>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</si>
  <si>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</si>
  <si>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</si>
  <si>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</si>
  <si>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</si>
  <si>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</si>
  <si>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</si>
  <si>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</si>
  <si>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</si>
  <si>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</si>
  <si>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</si>
  <si>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</si>
  <si>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</si>
  <si>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</si>
  <si>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</si>
  <si>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</si>
  <si>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</si>
  <si>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</si>
  <si>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</si>
  <si>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</si>
  <si>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</si>
  <si>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</si>
  <si>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</si>
  <si>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</si>
  <si>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</si>
  <si>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</si>
  <si>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</si>
  <si>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</si>
  <si>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</si>
  <si>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</si>
  <si>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</si>
  <si>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</si>
  <si>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</si>
  <si>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</si>
  <si>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</si>
  <si>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</si>
  <si>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</si>
  <si>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</si>
  <si>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</si>
  <si>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</si>
  <si>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</si>
  <si>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</si>
  <si>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</si>
  <si>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</si>
  <si>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</si>
  <si>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</si>
  <si>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</si>
  <si>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</si>
  <si>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</si>
  <si>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</si>
  <si>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</si>
  <si>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</si>
  <si>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</si>
  <si>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</si>
  <si>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</si>
  <si>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</si>
  <si>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</si>
  <si>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</si>
  <si>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</si>
  <si>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</si>
  <si>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</si>
  <si>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</si>
  <si>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</si>
  <si>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</si>
  <si>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</si>
  <si>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</si>
  <si>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</si>
  <si>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</si>
  <si>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</si>
  <si>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</si>
  <si>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</si>
  <si>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</si>
  <si>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</si>
  <si>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</si>
  <si>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</si>
  <si>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</si>
  <si>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</si>
  <si>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</si>
  <si>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</si>
  <si>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</si>
  <si>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</si>
  <si>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</si>
  <si>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</si>
  <si>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</si>
  <si>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</si>
  <si>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</si>
  <si>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</si>
  <si>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</si>
  <si>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</si>
  <si>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</si>
  <si>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</si>
  <si>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</si>
  <si>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</si>
  <si>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</si>
  <si>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</si>
  <si>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</si>
  <si>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</si>
  <si>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</si>
  <si>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</si>
  <si>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</si>
  <si>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</si>
  <si>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</si>
  <si>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</si>
  <si>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</si>
  <si>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</si>
  <si>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</si>
  <si>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</si>
  <si>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</si>
  <si>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</si>
  <si>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</si>
  <si>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</si>
  <si>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</si>
  <si>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</si>
  <si>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</si>
  <si>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</si>
  <si>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</si>
  <si>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</si>
  <si>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</si>
  <si>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</si>
  <si>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</si>
  <si>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</si>
  <si>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</si>
  <si>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</si>
  <si>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</si>
  <si>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</si>
  <si>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</si>
  <si>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</si>
  <si>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</si>
  <si>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</si>
  <si>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</si>
  <si>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</si>
  <si>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</si>
  <si>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</si>
  <si>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</si>
  <si>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</si>
  <si>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</si>
  <si>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</si>
  <si>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</si>
  <si>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</si>
  <si>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</si>
  <si>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</si>
  <si>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</si>
  <si>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</si>
  <si>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</si>
  <si>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</si>
  <si>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</si>
  <si>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</si>
  <si>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</si>
  <si>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</si>
  <si>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</si>
  <si>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</si>
  <si>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</si>
  <si>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</si>
  <si>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</si>
  <si>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</si>
  <si>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</si>
  <si>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</si>
  <si>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</si>
  <si>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</si>
  <si>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</si>
  <si>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</si>
  <si>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</si>
  <si>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</si>
  <si>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</si>
  <si>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</si>
  <si>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</si>
  <si>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</si>
  <si>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</si>
  <si>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</si>
  <si>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</si>
  <si>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</si>
  <si>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</si>
  <si>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</si>
  <si>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</si>
  <si>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</si>
  <si>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</si>
  <si>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</si>
  <si>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</si>
  <si>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</si>
  <si>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</si>
  <si>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</si>
  <si>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</si>
  <si>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</si>
  <si>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</si>
  <si>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</si>
  <si>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</si>
  <si>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</si>
  <si>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</si>
  <si>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</si>
  <si>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</si>
  <si>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</si>
  <si>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</si>
  <si>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</si>
  <si>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</si>
  <si>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</si>
  <si>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</si>
  <si>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</si>
  <si>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</si>
  <si>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</si>
  <si>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</si>
  <si>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</si>
  <si>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</si>
  <si>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</si>
  <si>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</si>
  <si>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</si>
  <si>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</si>
  <si>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</si>
  <si>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</si>
  <si>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</si>
  <si>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</si>
  <si>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</si>
  <si>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</si>
  <si>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</si>
  <si>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</si>
  <si>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</si>
  <si>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</si>
  <si>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</si>
  <si>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</si>
  <si>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</si>
  <si>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</si>
  <si>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</si>
  <si>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</si>
  <si>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</si>
  <si>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</si>
  <si>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</si>
  <si>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</si>
  <si>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</si>
  <si>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</si>
  <si>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</si>
  <si>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</si>
  <si>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</si>
  <si>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</si>
  <si>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</si>
  <si>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</si>
  <si>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</si>
  <si>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</si>
  <si>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</si>
  <si>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</si>
  <si>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</si>
  <si>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</si>
  <si>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</si>
  <si>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</si>
  <si>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</si>
  <si>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</si>
  <si>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</si>
  <si>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</si>
  <si>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</si>
  <si>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</si>
  <si>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</si>
  <si>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</si>
  <si>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</si>
  <si>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</si>
  <si>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</si>
  <si>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</si>
  <si>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</si>
  <si>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</si>
  <si>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</si>
  <si>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</si>
  <si>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</si>
  <si>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</si>
  <si>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</si>
  <si>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</si>
  <si>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</si>
  <si>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</si>
  <si>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</si>
  <si>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</si>
  <si>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</si>
  <si>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</si>
  <si>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</si>
  <si>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</si>
  <si>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</si>
  <si>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</si>
  <si>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</si>
  <si>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</si>
  <si>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</si>
  <si>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</si>
  <si>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</si>
  <si>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</si>
  <si>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</si>
  <si>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</si>
  <si>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</si>
  <si>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</si>
  <si>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</si>
  <si>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</si>
  <si>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</si>
  <si>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</si>
  <si>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</si>
  <si>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</si>
  <si>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</si>
  <si>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</si>
  <si>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</si>
  <si>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</si>
  <si>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</si>
  <si>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</si>
  <si>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</si>
  <si>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</si>
  <si>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</si>
  <si>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</si>
  <si>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</si>
  <si>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</si>
  <si>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</si>
  <si>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</si>
  <si>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</si>
  <si>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</si>
  <si>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</si>
  <si>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</si>
  <si>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</si>
  <si>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</si>
  <si>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</si>
  <si>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</si>
  <si>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</si>
  <si>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</si>
  <si>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</si>
  <si>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</si>
  <si>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</si>
  <si>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</si>
  <si>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</si>
  <si>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</si>
  <si>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</si>
  <si>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</si>
  <si>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</si>
  <si>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</si>
  <si>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</si>
  <si>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</si>
  <si>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</si>
  <si>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</si>
  <si>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</si>
  <si>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</si>
  <si>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</si>
  <si>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</si>
  <si>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</si>
  <si>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</si>
  <si>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</si>
  <si>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</si>
  <si>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</si>
  <si>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</si>
  <si>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</si>
  <si>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</si>
  <si>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</si>
  <si>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</si>
  <si>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</si>
  <si>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</si>
  <si>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</si>
  <si>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</si>
  <si>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</si>
  <si>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</si>
  <si>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</si>
  <si>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</si>
  <si>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</si>
  <si>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</si>
  <si>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</si>
  <si>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</si>
  <si>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</si>
  <si>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</si>
  <si>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</si>
  <si>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</si>
  <si>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</si>
  <si>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</si>
  <si>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</si>
  <si>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</si>
  <si>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</si>
  <si>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</si>
  <si>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</si>
  <si>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</si>
  <si>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</si>
  <si>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</si>
  <si>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</si>
  <si>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</si>
  <si>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</si>
  <si>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</si>
  <si>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</si>
  <si>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</si>
  <si>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</si>
  <si>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</si>
  <si>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</si>
  <si>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</si>
  <si>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</si>
  <si>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</si>
  <si>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</si>
  <si>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</si>
  <si>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</si>
  <si>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</si>
  <si>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</si>
  <si>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</si>
  <si>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</si>
  <si>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</si>
  <si>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</si>
  <si>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</si>
  <si>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</si>
  <si>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</si>
  <si>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</si>
  <si>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</si>
  <si>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</si>
  <si>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</si>
  <si>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</si>
  <si>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</si>
  <si>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</si>
  <si>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</si>
  <si>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</si>
  <si>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</si>
  <si>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</si>
  <si>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</si>
  <si>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</si>
  <si>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</si>
  <si>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</si>
  <si>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</si>
  <si>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</si>
  <si>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</si>
  <si>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</si>
  <si>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</si>
  <si>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</si>
  <si>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</si>
  <si>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</si>
  <si>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</si>
  <si>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</si>
  <si>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</si>
  <si>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</si>
  <si>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</si>
  <si>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</si>
  <si>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</si>
  <si>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</si>
  <si>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</si>
  <si>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</si>
  <si>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</si>
  <si>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</si>
  <si>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</si>
  <si>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</si>
  <si>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</si>
  <si>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</si>
  <si>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</si>
  <si>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</si>
  <si>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</si>
  <si>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</si>
  <si>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</si>
  <si>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</si>
  <si>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</si>
  <si>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</si>
  <si>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</si>
  <si>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</si>
  <si>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</si>
  <si>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</si>
  <si>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</si>
  <si>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</si>
  <si>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</si>
  <si>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</si>
  <si>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</si>
  <si>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</si>
  <si>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</si>
  <si>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</si>
  <si>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</si>
  <si>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</si>
  <si>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</si>
  <si>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</si>
  <si>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</si>
  <si>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</si>
  <si>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</si>
  <si>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</si>
  <si>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</si>
  <si>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</si>
  <si>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</si>
  <si>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</si>
  <si>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</si>
  <si>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</si>
  <si>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</si>
  <si>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</si>
  <si>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</si>
  <si>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</si>
  <si>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</si>
  <si>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</si>
  <si>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</si>
  <si>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</si>
  <si>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</si>
  <si>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</si>
  <si>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</si>
  <si>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</si>
  <si>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</si>
  <si>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</si>
  <si>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</si>
  <si>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</si>
  <si>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</si>
  <si>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</si>
  <si>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</si>
  <si>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</si>
  <si>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</si>
  <si>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</si>
  <si>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</si>
  <si>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</si>
  <si>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</si>
  <si>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</si>
  <si>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</si>
  <si>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</si>
  <si>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</si>
  <si>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</si>
  <si>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</si>
  <si>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</si>
  <si>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</si>
  <si>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</si>
  <si>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</si>
  <si>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</si>
  <si>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</si>
  <si>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</si>
  <si>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</si>
  <si>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</si>
  <si>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</si>
  <si>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</si>
  <si>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</si>
  <si>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</si>
  <si>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</si>
  <si>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</si>
  <si>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</si>
  <si>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</si>
  <si>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</si>
  <si>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</si>
  <si>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</si>
  <si>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</si>
  <si>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</si>
  <si>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</si>
  <si>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</si>
  <si>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</si>
  <si>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</si>
  <si>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</si>
  <si>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</si>
  <si>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</si>
  <si>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</si>
  <si>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</si>
  <si>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</si>
  <si>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</si>
  <si>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</si>
  <si>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</si>
  <si>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</si>
  <si>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</si>
  <si>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</si>
  <si>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</si>
  <si>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</si>
  <si>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</si>
  <si>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</si>
  <si>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</si>
  <si>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</si>
  <si>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</si>
  <si>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</si>
  <si>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</si>
  <si>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</si>
  <si>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</si>
  <si>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</si>
  <si>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</si>
  <si>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</si>
  <si>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</si>
  <si>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</si>
  <si>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</si>
  <si>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</si>
  <si>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</si>
  <si>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</si>
  <si>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</si>
  <si>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</si>
  <si>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</si>
  <si>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</si>
  <si>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</si>
  <si>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</si>
  <si>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</si>
  <si>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</si>
  <si>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</si>
  <si>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</si>
  <si>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</si>
  <si>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</si>
  <si>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</si>
  <si>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</si>
  <si>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</si>
  <si>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</si>
  <si>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</si>
  <si>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</si>
  <si>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</si>
  <si>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</si>
  <si>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</si>
  <si>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</si>
  <si>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</si>
  <si>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</si>
  <si>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</si>
  <si>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</si>
  <si>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</si>
  <si>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</si>
  <si>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</si>
  <si>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</si>
  <si>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</si>
  <si>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</si>
  <si>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</si>
  <si>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</si>
  <si>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</si>
  <si>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</si>
  <si>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</si>
  <si>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</si>
  <si>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</si>
  <si>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</si>
  <si>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</si>
  <si>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</si>
  <si>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</si>
  <si>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</si>
  <si>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</si>
  <si>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</si>
  <si>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</si>
  <si>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</si>
  <si>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</si>
  <si>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</si>
  <si>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</si>
  <si>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</si>
  <si>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</si>
  <si>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</si>
  <si>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</si>
  <si>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</si>
  <si>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</si>
  <si>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</si>
  <si>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</si>
  <si>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</si>
  <si>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</si>
  <si>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</si>
  <si>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</si>
  <si>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</si>
  <si>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</si>
  <si>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</si>
  <si>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</si>
  <si>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</si>
  <si>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</si>
  <si>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</si>
  <si>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</si>
  <si>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</si>
  <si>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</si>
  <si>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</si>
  <si>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</si>
  <si>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</si>
  <si>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</si>
  <si>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</si>
  <si>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</si>
  <si>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</si>
  <si>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</si>
  <si>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</si>
  <si>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</si>
  <si>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</si>
  <si>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</si>
  <si>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</si>
  <si>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</si>
  <si>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</si>
  <si>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</si>
  <si>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</si>
  <si>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</si>
  <si>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</si>
  <si>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</si>
  <si>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</si>
  <si>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</si>
  <si>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</si>
  <si>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</si>
  <si>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</si>
  <si>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</si>
  <si>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</si>
  <si>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</si>
  <si>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</si>
  <si>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</si>
  <si>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</si>
  <si>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</si>
  <si>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</si>
  <si>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</si>
  <si>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</si>
  <si>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</si>
  <si>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</si>
  <si>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</si>
  <si>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</si>
  <si>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</si>
  <si>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</si>
  <si>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</si>
  <si>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</si>
  <si>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</si>
  <si>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</si>
  <si>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</si>
  <si>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</si>
  <si>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</si>
  <si>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</si>
  <si>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</si>
  <si>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</si>
  <si>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</si>
  <si>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</si>
  <si>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</si>
  <si>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</si>
  <si>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</si>
  <si>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</si>
  <si>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</si>
  <si>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</si>
  <si>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</si>
  <si>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</si>
  <si>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</si>
  <si>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</si>
  <si>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</si>
  <si>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</si>
  <si>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</si>
  <si>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</si>
  <si>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</si>
  <si>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</si>
  <si>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</si>
  <si>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</si>
  <si>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</si>
  <si>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</si>
  <si>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</si>
  <si>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</si>
  <si>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</si>
  <si>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</si>
  <si>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</si>
  <si>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</si>
  <si>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</si>
  <si>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</si>
  <si>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</si>
  <si>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</si>
  <si>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</si>
  <si>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</si>
  <si>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</si>
  <si>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</si>
  <si>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</si>
  <si>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</si>
  <si>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</si>
  <si>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</si>
  <si>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</si>
  <si>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</si>
  <si>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</si>
  <si>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</si>
  <si>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</si>
  <si>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</si>
  <si>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</si>
  <si>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</si>
  <si>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</si>
  <si>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</si>
  <si>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</si>
  <si>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</si>
  <si>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</si>
  <si>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</si>
  <si>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</si>
  <si>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</si>
  <si>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</si>
  <si>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</si>
  <si>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</si>
  <si>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</si>
  <si>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</si>
  <si>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</si>
  <si>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</si>
  <si>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</si>
  <si>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</si>
  <si>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</si>
  <si>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</si>
  <si>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</si>
  <si>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</si>
  <si>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</si>
  <si>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</si>
  <si>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</si>
  <si>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</si>
  <si>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</si>
  <si>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</si>
  <si>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</si>
  <si>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</si>
  <si>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</si>
  <si>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</si>
  <si>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</si>
  <si>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</si>
  <si>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</si>
  <si>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</si>
  <si>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</si>
  <si>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</si>
  <si>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</si>
  <si>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</si>
  <si>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</si>
  <si>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</si>
  <si>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</si>
  <si>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</si>
  <si>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</si>
  <si>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</si>
  <si>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</si>
  <si>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</si>
  <si>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</si>
  <si>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</si>
  <si>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</si>
  <si>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</si>
  <si>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</si>
  <si>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</si>
  <si>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</si>
  <si>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</si>
  <si>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</si>
  <si>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</si>
  <si>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</si>
  <si>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</si>
  <si>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</si>
  <si>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</si>
  <si>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</si>
  <si>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</si>
  <si>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</si>
  <si>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</si>
  <si>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</si>
  <si>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</si>
  <si>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</si>
  <si>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</si>
  <si>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</si>
  <si>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</si>
  <si>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</si>
  <si>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</si>
  <si>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</si>
  <si>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</si>
  <si>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</si>
  <si>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</si>
  <si>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</si>
  <si>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</si>
  <si>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</si>
  <si>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</si>
  <si>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</si>
  <si>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</si>
  <si>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</si>
  <si>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</si>
  <si>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</si>
  <si>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</si>
  <si>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</si>
  <si>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</si>
  <si>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</si>
  <si>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</si>
  <si>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</si>
  <si>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</si>
  <si>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</si>
  <si>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</si>
  <si>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</si>
  <si>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</si>
  <si>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</si>
  <si>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</si>
  <si>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</si>
  <si>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</si>
  <si>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</si>
  <si>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</si>
  <si>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</si>
  <si>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</si>
  <si>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</si>
  <si>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</si>
  <si>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</si>
  <si>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</si>
  <si>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</si>
  <si>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</si>
  <si>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</si>
  <si>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</si>
  <si>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</si>
  <si>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</si>
  <si>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</si>
  <si>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</si>
  <si>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</si>
  <si>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</si>
  <si>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</si>
  <si>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</si>
  <si>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</si>
  <si>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</si>
  <si>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</si>
  <si>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</si>
  <si>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</si>
  <si>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</si>
  <si>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</si>
  <si>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</si>
  <si>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</si>
  <si>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</si>
  <si>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</si>
  <si>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</si>
  <si>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</si>
  <si>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</si>
  <si>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</si>
  <si>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</si>
  <si>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</si>
  <si>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</si>
  <si>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</si>
  <si>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</si>
  <si>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</si>
  <si>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</si>
  <si>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</si>
  <si>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</si>
  <si>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</si>
  <si>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</si>
  <si>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</si>
  <si>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</si>
  <si>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</si>
  <si>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</si>
  <si>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</si>
  <si>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</si>
  <si>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</si>
  <si>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</si>
  <si>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</si>
  <si>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</si>
  <si>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</si>
  <si>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</si>
  <si>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</si>
  <si>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</si>
  <si>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</si>
  <si>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</si>
  <si>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</si>
  <si>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</si>
  <si>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</si>
  <si>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</si>
  <si>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</si>
  <si>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</si>
  <si>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</si>
  <si>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</si>
  <si>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</si>
  <si>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</si>
  <si>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</si>
  <si>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</si>
  <si>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</si>
  <si>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</si>
  <si>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</si>
  <si>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</si>
  <si>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</si>
  <si>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</si>
  <si>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</si>
  <si>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</si>
  <si>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</si>
  <si>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</si>
  <si>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</si>
  <si>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</si>
  <si>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</si>
  <si>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</si>
  <si>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</si>
  <si>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</si>
  <si>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</si>
  <si>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</si>
  <si>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</si>
  <si>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</si>
  <si>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</si>
  <si>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</si>
  <si>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</si>
  <si>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</si>
  <si>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</si>
  <si>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</si>
  <si>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</si>
  <si>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</si>
  <si>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</si>
  <si>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</si>
  <si>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</si>
  <si>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</si>
  <si>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</si>
  <si>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</si>
  <si>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</si>
  <si>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</si>
  <si>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</si>
  <si>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</si>
  <si>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</si>
  <si>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</si>
  <si>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</si>
  <si>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</si>
  <si>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</si>
  <si>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</si>
  <si>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</si>
  <si>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</si>
  <si>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</si>
  <si>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</si>
  <si>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</si>
  <si>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</si>
  <si>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</si>
  <si>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</si>
  <si>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</si>
  <si>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</si>
  <si>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</si>
  <si>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</si>
  <si>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</si>
  <si>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</si>
  <si>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</si>
  <si>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</si>
  <si>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</si>
  <si>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</si>
  <si>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</si>
  <si>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</si>
  <si>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</si>
  <si>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</si>
  <si>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</si>
  <si>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</si>
  <si>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</si>
  <si>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</si>
  <si>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</si>
  <si>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</si>
  <si>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</si>
  <si>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</si>
  <si>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</si>
  <si>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</si>
  <si>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</si>
  <si>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</si>
  <si>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</si>
  <si>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</si>
  <si>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</si>
  <si>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</si>
  <si>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</si>
  <si>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</si>
  <si>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</si>
  <si>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</si>
  <si>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</si>
  <si>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</si>
  <si>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</si>
  <si>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</si>
  <si>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</si>
  <si>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</si>
  <si>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</si>
  <si>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</si>
  <si>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</si>
  <si>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</si>
  <si>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</si>
  <si>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</si>
  <si>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</si>
  <si>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</si>
  <si>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</si>
  <si>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</si>
  <si>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</si>
  <si>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</si>
  <si>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</si>
  <si>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</si>
  <si>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</si>
  <si>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</si>
  <si>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</si>
  <si>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</si>
  <si>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</si>
  <si>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</si>
  <si>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</si>
  <si>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</si>
  <si>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</si>
  <si>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</si>
  <si>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</si>
  <si>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</si>
  <si>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</si>
  <si>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</si>
  <si>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</si>
  <si>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</si>
  <si>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</si>
  <si>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</si>
  <si>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</si>
  <si>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</si>
  <si>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</si>
  <si>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</si>
  <si>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</si>
  <si>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</si>
  <si>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</si>
  <si>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</si>
  <si>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</si>
  <si>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</si>
  <si>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</si>
  <si>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</si>
  <si>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</si>
  <si>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</si>
  <si>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</si>
  <si>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</si>
  <si>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</si>
  <si>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</si>
  <si>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</si>
  <si>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</si>
  <si>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</si>
  <si>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</si>
  <si>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</si>
  <si>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</si>
  <si>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</si>
  <si>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</si>
  <si>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</si>
  <si>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</si>
  <si>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</si>
  <si>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</si>
  <si>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</si>
  <si>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</si>
  <si>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</si>
  <si>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</si>
  <si>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</si>
  <si>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</si>
  <si>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</si>
  <si>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</si>
  <si>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</si>
  <si>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</si>
  <si>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</si>
  <si>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</si>
  <si>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</si>
  <si>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</si>
  <si>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</si>
  <si>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</si>
  <si>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</si>
  <si>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</si>
  <si>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</si>
  <si>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</si>
  <si>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</si>
  <si>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</si>
  <si>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</si>
  <si>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</si>
  <si>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</si>
  <si>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</si>
  <si>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</si>
  <si>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</si>
  <si>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</si>
  <si>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</si>
  <si>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</si>
  <si>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</si>
  <si>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</si>
  <si>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</si>
  <si>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</si>
  <si>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</si>
  <si>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</si>
  <si>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</si>
  <si>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</si>
  <si>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</si>
  <si>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</si>
  <si>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</si>
  <si>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</si>
  <si>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</si>
  <si>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</si>
  <si>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</si>
  <si>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</si>
  <si>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</si>
  <si>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</si>
  <si>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</si>
  <si>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</si>
  <si>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</si>
  <si>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</si>
  <si>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</si>
  <si>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</si>
  <si>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</si>
  <si>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</si>
  <si>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</si>
  <si>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</si>
  <si>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</si>
  <si>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</si>
  <si>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</si>
  <si>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</si>
  <si>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</si>
  <si>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</si>
  <si>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</si>
  <si>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</si>
  <si>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</si>
  <si>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</si>
  <si>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</si>
  <si>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</si>
  <si>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</si>
  <si>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</si>
  <si>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</si>
  <si>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</si>
  <si>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</si>
  <si>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</si>
  <si>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</si>
  <si>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</si>
  <si>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</si>
  <si>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</si>
  <si>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</si>
  <si>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</si>
  <si>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</si>
  <si>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</si>
  <si>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</si>
  <si>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</si>
  <si>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</si>
  <si>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</si>
  <si>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</si>
  <si>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</si>
  <si>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</si>
  <si>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</si>
  <si>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</si>
  <si>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</si>
  <si>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</si>
  <si>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</si>
  <si>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</si>
  <si>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</si>
  <si>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</si>
  <si>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</si>
  <si>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</si>
  <si>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</si>
  <si>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</si>
  <si>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</si>
  <si>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</si>
  <si>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</si>
  <si>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</si>
  <si>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</si>
  <si>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</si>
  <si>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</si>
  <si>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</si>
  <si>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</si>
  <si>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</si>
  <si>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</si>
  <si>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</si>
  <si>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</si>
  <si>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</si>
  <si>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</si>
  <si>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</si>
  <si>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</si>
  <si>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</si>
  <si>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</si>
  <si>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</si>
  <si>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</si>
  <si>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</si>
  <si>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</si>
  <si>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</si>
  <si>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</si>
  <si>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</si>
  <si>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</si>
  <si>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</si>
  <si>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</si>
  <si>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</si>
  <si>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</si>
  <si>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</si>
  <si>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</si>
  <si>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</si>
  <si>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</si>
  <si>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</si>
  <si>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</si>
  <si>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</si>
  <si>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</si>
  <si>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</si>
  <si>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</si>
  <si>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</si>
  <si>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</si>
  <si>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</si>
  <si>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</si>
  <si>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</si>
  <si>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</si>
  <si>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</si>
  <si>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</si>
  <si>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</si>
  <si>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</si>
  <si>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</si>
  <si>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</si>
  <si>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</si>
  <si>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</si>
  <si>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</si>
  <si>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</si>
  <si>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</si>
  <si>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</si>
  <si>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</si>
  <si>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</si>
  <si>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</si>
  <si>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</si>
  <si>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</si>
  <si>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</si>
  <si>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</si>
  <si>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</si>
  <si>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</si>
  <si>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</si>
  <si>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</si>
  <si>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</si>
  <si>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</si>
  <si>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</si>
  <si>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</si>
  <si>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</si>
  <si>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</si>
  <si>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</si>
  <si>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</si>
  <si>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</si>
  <si>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</si>
  <si>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</si>
  <si>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</si>
  <si>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</si>
  <si>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</si>
  <si>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</si>
  <si>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</si>
  <si>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</si>
  <si>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</si>
  <si>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</si>
  <si>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</si>
  <si>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</si>
  <si>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</si>
  <si>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</si>
  <si>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</si>
  <si>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</si>
  <si>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</si>
  <si>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</si>
  <si>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</si>
  <si>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</si>
  <si>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</si>
  <si>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</si>
  <si>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</si>
  <si>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</si>
  <si>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</si>
  <si>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</si>
  <si>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</si>
  <si>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</si>
  <si>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</si>
  <si>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</si>
  <si>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</si>
  <si>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</si>
  <si>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</si>
  <si>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</si>
  <si>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</si>
  <si>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</si>
  <si>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</si>
  <si>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</si>
  <si>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</si>
  <si>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</si>
  <si>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</si>
  <si>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</si>
  <si>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</si>
  <si>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</si>
  <si>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</si>
  <si>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</si>
  <si>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</si>
  <si>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</si>
  <si>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</si>
  <si>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</si>
  <si>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</si>
  <si>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</si>
  <si>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</si>
  <si>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</si>
  <si>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</si>
  <si>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</si>
  <si>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</si>
  <si>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</si>
  <si>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</si>
  <si>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</si>
  <si>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</si>
  <si>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</si>
  <si>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</si>
  <si>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</si>
  <si>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</si>
  <si>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</si>
  <si>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</si>
  <si>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</si>
  <si>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</si>
  <si>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</si>
  <si>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</si>
  <si>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</si>
  <si>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</si>
  <si>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</si>
  <si>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</si>
  <si>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</si>
  <si>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</si>
  <si>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</si>
  <si>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</si>
  <si>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</si>
  <si>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</si>
  <si>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</si>
  <si>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</si>
  <si>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</si>
  <si>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</si>
  <si>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</si>
  <si>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</si>
  <si>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</si>
  <si>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</si>
  <si>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</si>
  <si>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</si>
  <si>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</si>
  <si>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</si>
  <si>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</si>
  <si>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</si>
  <si>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</si>
  <si>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</si>
  <si>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</si>
  <si>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</si>
  <si>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</si>
  <si>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</si>
  <si>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</si>
  <si>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</si>
  <si>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</si>
  <si>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</si>
  <si>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</si>
  <si>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</si>
  <si>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</si>
  <si>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</si>
  <si>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</si>
  <si>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</si>
  <si>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</si>
  <si>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</si>
  <si>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</si>
  <si>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</si>
  <si>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</si>
  <si>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</si>
  <si>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</si>
  <si>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</si>
  <si>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</si>
  <si>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</si>
  <si>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</si>
  <si>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</si>
  <si>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</si>
  <si>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</si>
  <si>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</si>
  <si>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</si>
  <si>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</si>
  <si>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</si>
  <si>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</si>
  <si>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</si>
  <si>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</si>
  <si>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</si>
  <si>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</si>
  <si>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</si>
  <si>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</si>
  <si>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</si>
  <si>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</si>
  <si>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</si>
  <si>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</si>
  <si>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</si>
  <si>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</si>
  <si>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</si>
  <si>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</si>
  <si>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</si>
  <si>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</si>
  <si>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</si>
  <si>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</si>
  <si>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</si>
  <si>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</si>
  <si>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</si>
  <si>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</si>
  <si>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</si>
  <si>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</si>
  <si>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</si>
  <si>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</si>
  <si>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</si>
  <si>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</si>
  <si>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</si>
  <si>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</si>
  <si>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</si>
  <si>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</si>
  <si>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</si>
  <si>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</si>
  <si>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</si>
  <si>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</si>
  <si>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</si>
  <si>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</si>
  <si>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</si>
  <si>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</si>
  <si>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</si>
  <si>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</si>
  <si>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</si>
  <si>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</si>
  <si>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</si>
  <si>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</si>
  <si>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</si>
  <si>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</si>
  <si>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</si>
  <si>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</si>
  <si>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</si>
  <si>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</si>
  <si>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</si>
  <si>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</si>
  <si>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</si>
  <si>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</si>
  <si>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</si>
  <si>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</si>
  <si>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</si>
  <si>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</si>
  <si>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</si>
  <si>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</si>
  <si>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</si>
  <si>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</si>
  <si>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</si>
  <si>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</si>
  <si>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</si>
  <si>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</si>
  <si>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</si>
  <si>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</si>
  <si>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</si>
  <si>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</si>
  <si>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</si>
  <si>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</si>
  <si>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</si>
  <si>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</si>
  <si>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</si>
  <si>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</si>
  <si>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</si>
  <si>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</si>
  <si>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</si>
  <si>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</si>
  <si>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</si>
  <si>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</si>
  <si>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</si>
  <si>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</si>
  <si>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</si>
  <si>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</si>
  <si>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</si>
  <si>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</si>
  <si>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</si>
  <si>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</si>
  <si>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</si>
  <si>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</si>
  <si>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</si>
  <si>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</si>
  <si>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</si>
  <si>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</si>
  <si>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</si>
  <si>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</si>
  <si>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</si>
  <si>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</si>
  <si>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</si>
  <si>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</si>
  <si>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</si>
  <si>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</si>
  <si>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</si>
  <si>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</si>
  <si>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</si>
  <si>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</si>
  <si>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</si>
  <si>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</si>
  <si>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</si>
  <si>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</si>
  <si>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</si>
  <si>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</si>
  <si>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</si>
  <si>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</si>
  <si>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</si>
  <si>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</si>
  <si>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</si>
  <si>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</si>
  <si>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</si>
  <si>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</si>
  <si>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</si>
  <si>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</si>
  <si>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</si>
  <si>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</si>
  <si>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</si>
  <si>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</si>
  <si>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</si>
  <si>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</si>
  <si>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</si>
  <si>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</si>
  <si>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</si>
  <si>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</si>
  <si>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</si>
  <si>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</si>
  <si>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</si>
  <si>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</si>
  <si>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</si>
  <si>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</si>
  <si>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</si>
  <si>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</si>
  <si>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</si>
  <si>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</si>
  <si>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</si>
  <si>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</si>
  <si>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</si>
  <si>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</si>
  <si>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</si>
  <si>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</si>
  <si>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</si>
  <si>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</si>
  <si>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</si>
  <si>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</si>
  <si>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</si>
  <si>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</si>
  <si>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</si>
  <si>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</si>
  <si>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</si>
  <si>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</si>
  <si>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</si>
  <si>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</si>
  <si>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</si>
  <si>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</si>
  <si>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</si>
  <si>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</si>
  <si>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</si>
  <si>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</si>
  <si>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</si>
  <si>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</si>
  <si>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</si>
  <si>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</si>
  <si>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</si>
  <si>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</si>
  <si>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</si>
  <si>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</si>
  <si>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</si>
  <si>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</si>
  <si>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</si>
  <si>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</si>
  <si>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</si>
  <si>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</si>
  <si>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</si>
  <si>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</si>
  <si>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</si>
  <si>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</si>
  <si>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</si>
  <si>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</si>
  <si>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</si>
  <si>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</si>
  <si>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</si>
  <si>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</si>
  <si>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</si>
  <si>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</si>
  <si>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</si>
  <si>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</si>
  <si>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</si>
  <si>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</si>
  <si>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</si>
  <si>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</si>
  <si>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</si>
  <si>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</si>
  <si>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</si>
  <si>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</si>
  <si>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</si>
  <si>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</si>
  <si>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</si>
  <si>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</si>
  <si>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</si>
  <si>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</si>
  <si>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</si>
  <si>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</si>
  <si>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</si>
  <si>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</si>
  <si>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</si>
  <si>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</si>
  <si>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</si>
  <si>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</si>
  <si>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</si>
  <si>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</si>
  <si>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</si>
  <si>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</si>
  <si>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</si>
  <si>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</si>
  <si>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</si>
  <si>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</si>
  <si>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</si>
  <si>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</si>
  <si>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</si>
  <si>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</si>
  <si>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</si>
  <si>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</si>
  <si>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</si>
  <si>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</si>
  <si>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</si>
  <si>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</si>
  <si>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</si>
  <si>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</si>
  <si>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</si>
  <si>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</si>
  <si>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</si>
  <si>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</si>
  <si>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</si>
  <si>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</si>
  <si>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</si>
  <si>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</si>
  <si>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</si>
  <si>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</si>
  <si>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</si>
  <si>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</si>
  <si>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</si>
  <si>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</si>
  <si>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</si>
  <si>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</si>
  <si>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</si>
  <si>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</si>
  <si>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</si>
  <si>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</si>
  <si>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</si>
  <si>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</si>
  <si>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</si>
  <si>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</si>
  <si>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</si>
  <si>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</si>
  <si>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</si>
  <si>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</si>
  <si>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</si>
  <si>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</si>
  <si>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</si>
  <si>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</si>
  <si>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</si>
  <si>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</si>
  <si>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</si>
  <si>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</si>
  <si>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</si>
  <si>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</si>
  <si>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</si>
  <si>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</si>
  <si>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</si>
  <si>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</si>
  <si>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</si>
  <si>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</si>
  <si>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</si>
  <si>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</si>
  <si>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</si>
  <si>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</si>
  <si>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</si>
  <si>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</si>
  <si>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</si>
  <si>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</si>
  <si>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</si>
  <si>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</si>
  <si>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</si>
  <si>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</si>
  <si>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</si>
  <si>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</si>
  <si>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</si>
  <si>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</si>
  <si>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</si>
  <si>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</si>
  <si>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</si>
  <si>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</si>
  <si>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</si>
  <si>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</si>
  <si>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</si>
  <si>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</si>
  <si>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</si>
  <si>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</si>
  <si>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</si>
  <si>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</si>
  <si>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</si>
  <si>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</si>
  <si>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</si>
  <si>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</si>
  <si>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</si>
  <si>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</si>
  <si>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</si>
  <si>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</si>
  <si>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</si>
  <si>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</si>
  <si>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</si>
  <si>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</si>
  <si>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</si>
  <si>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</si>
  <si>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</si>
  <si>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</si>
  <si>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</si>
  <si>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</si>
  <si>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</si>
  <si>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</si>
  <si>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</si>
  <si>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</si>
  <si>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</si>
  <si>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</si>
  <si>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</si>
  <si>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</si>
  <si>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</si>
  <si>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</si>
  <si>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</si>
  <si>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</si>
  <si>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</si>
  <si>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</si>
  <si>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</si>
  <si>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</si>
  <si>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</si>
  <si>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</si>
  <si>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</si>
  <si>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</si>
  <si>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</si>
  <si>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</si>
  <si>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</si>
  <si>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</si>
  <si>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</si>
  <si>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</si>
  <si>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</si>
  <si>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</si>
  <si>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</si>
  <si>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</si>
  <si>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</si>
  <si>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</si>
  <si>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</si>
  <si>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</si>
  <si>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</si>
  <si>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</si>
  <si>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</si>
  <si>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</si>
  <si>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</si>
  <si>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</si>
  <si>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</si>
  <si>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</si>
  <si>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</si>
  <si>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</si>
  <si>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</si>
  <si>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</si>
  <si>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</si>
  <si>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</si>
  <si>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</si>
  <si>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</si>
  <si>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</si>
  <si>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</si>
  <si>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</si>
  <si>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</si>
  <si>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</si>
  <si>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</si>
  <si>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</si>
  <si>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</si>
  <si>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</si>
  <si>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</si>
  <si>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</si>
  <si>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</si>
  <si>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</si>
  <si>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</si>
  <si>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</si>
  <si>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</si>
  <si>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</si>
  <si>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</si>
  <si>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</si>
  <si>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</si>
  <si>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</si>
  <si>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</si>
  <si>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</si>
  <si>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</si>
  <si>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</si>
  <si>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</si>
  <si>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</si>
  <si>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</si>
  <si>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</si>
  <si>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</si>
  <si>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</si>
  <si>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</si>
  <si>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</si>
  <si>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</si>
  <si>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</si>
  <si>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</si>
  <si>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</si>
  <si>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</si>
  <si>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</si>
  <si>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</si>
  <si>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</si>
  <si>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</si>
  <si>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</si>
  <si>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</si>
  <si>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</si>
  <si>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</si>
  <si>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</si>
  <si>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</si>
  <si>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</si>
  <si>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</si>
  <si>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</si>
  <si>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</si>
  <si>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</si>
  <si>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</si>
  <si>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</si>
  <si>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</si>
  <si>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</si>
  <si>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</si>
  <si>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</si>
  <si>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</si>
  <si>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</si>
  <si>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</si>
  <si>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</si>
  <si>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</si>
  <si>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</si>
  <si>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</si>
  <si>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</si>
  <si>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</si>
  <si>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</si>
  <si>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</si>
  <si>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</si>
  <si>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</si>
  <si>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</si>
  <si>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</si>
  <si>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</si>
  <si>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</si>
  <si>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</si>
  <si>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</si>
  <si>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</si>
  <si>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</si>
  <si>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</si>
  <si>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</si>
  <si>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</si>
  <si>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</si>
  <si>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</si>
  <si>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</si>
  <si>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</si>
  <si>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</si>
  <si>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</si>
  <si>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</si>
  <si>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</si>
  <si>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</si>
  <si>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</si>
  <si>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</si>
  <si>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</si>
  <si>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</si>
  <si>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</si>
  <si>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</si>
  <si>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</si>
  <si>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</si>
  <si>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</si>
  <si>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</si>
  <si>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</si>
  <si>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</si>
  <si>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</si>
  <si>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</si>
  <si>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</si>
  <si>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</si>
  <si>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</si>
  <si>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</si>
  <si>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</si>
  <si>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</si>
  <si>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</si>
  <si>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</si>
  <si>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</si>
  <si>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</si>
  <si>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</si>
  <si>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</si>
  <si>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</si>
  <si>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</si>
  <si>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</si>
  <si>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</si>
  <si>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</si>
  <si>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</si>
  <si>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</si>
  <si>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</si>
  <si>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</si>
  <si>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</si>
  <si>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</si>
  <si>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</si>
  <si>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</si>
  <si>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</si>
  <si>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</si>
  <si>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</si>
  <si>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</si>
  <si>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</si>
  <si>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</si>
  <si>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</si>
  <si>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</si>
  <si>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</si>
  <si>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</si>
  <si>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</si>
  <si>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</si>
  <si>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</si>
  <si>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</si>
  <si>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</si>
  <si>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</si>
  <si>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</si>
  <si>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</si>
  <si>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</si>
  <si>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</si>
  <si>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</si>
  <si>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</si>
  <si>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</si>
  <si>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</si>
  <si>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</si>
  <si>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</si>
  <si>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</si>
  <si>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</si>
  <si>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</si>
  <si>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</si>
  <si>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</si>
  <si>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</si>
  <si>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</si>
  <si>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</si>
  <si>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</si>
  <si>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</si>
  <si>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</si>
  <si>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</si>
  <si>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</si>
  <si>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</si>
  <si>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</si>
  <si>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</si>
  <si>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</si>
  <si>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</si>
  <si>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</si>
  <si>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</si>
  <si>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</si>
  <si>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</si>
  <si>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</si>
  <si>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</si>
  <si>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</si>
  <si>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</si>
  <si>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</si>
  <si>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</si>
  <si>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</si>
  <si>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</si>
  <si>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</si>
  <si>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</si>
  <si>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</si>
  <si>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</si>
  <si>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</si>
  <si>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</si>
  <si>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</si>
  <si>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</si>
  <si>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</si>
  <si>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</si>
  <si>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</si>
  <si>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</si>
  <si>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</si>
  <si>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</si>
  <si>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</si>
  <si>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</si>
  <si>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</si>
  <si>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</si>
  <si>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</si>
  <si>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</si>
  <si>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</si>
  <si>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</si>
  <si>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</si>
  <si>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</si>
  <si>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</si>
  <si>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</si>
  <si>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</si>
  <si>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</si>
  <si>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</si>
  <si>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</si>
  <si>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</si>
  <si>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</si>
  <si>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</si>
  <si>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</si>
  <si>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</si>
  <si>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</si>
  <si>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</si>
  <si>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</si>
  <si>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</si>
  <si>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</si>
  <si>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</si>
  <si>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</si>
  <si>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</si>
  <si>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</si>
  <si>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</si>
  <si>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</si>
  <si>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</si>
  <si>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</si>
  <si>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</si>
  <si>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</si>
  <si>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</si>
  <si>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</si>
  <si>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</si>
  <si>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</si>
  <si>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</si>
  <si>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</si>
  <si>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</si>
  <si>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</si>
  <si>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</si>
  <si>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</si>
  <si>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</si>
  <si>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</si>
  <si>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</si>
  <si>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</si>
  <si>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</si>
  <si>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</si>
  <si>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</si>
  <si>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</si>
  <si>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</si>
  <si>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</si>
  <si>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</si>
  <si>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</si>
  <si>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</si>
  <si>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</si>
  <si>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</si>
  <si>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</si>
  <si>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</si>
  <si>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</si>
  <si>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</si>
  <si>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</si>
  <si>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</si>
  <si>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</si>
  <si>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</si>
  <si>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</si>
  <si>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</si>
  <si>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</si>
  <si>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</si>
  <si>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</si>
  <si>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</si>
  <si>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</si>
  <si>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</si>
  <si>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</si>
  <si>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</si>
  <si>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</si>
  <si>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</si>
  <si>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</si>
  <si>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</si>
  <si>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</si>
  <si>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</si>
  <si>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</si>
  <si>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</si>
  <si>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</si>
  <si>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</si>
  <si>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</si>
  <si>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</si>
  <si>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</si>
  <si>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</si>
  <si>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</si>
  <si>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</si>
  <si>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</si>
  <si>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</si>
  <si>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</si>
  <si>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</si>
  <si>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</si>
  <si>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</si>
  <si>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</si>
  <si>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</si>
  <si>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</si>
  <si>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</si>
  <si>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</si>
  <si>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</si>
  <si>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</si>
  <si>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</si>
  <si>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</si>
  <si>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</si>
  <si>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</si>
  <si>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</si>
  <si>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</si>
  <si>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</si>
  <si>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</si>
  <si>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</si>
  <si>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</si>
  <si>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</si>
  <si>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</si>
  <si>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</si>
  <si>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</si>
  <si>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</si>
  <si>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</si>
  <si>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</si>
  <si>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</si>
  <si>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</si>
  <si>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</si>
  <si>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</si>
  <si>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</si>
  <si>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</si>
  <si>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</si>
  <si>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</si>
  <si>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</si>
  <si>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</si>
  <si>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</si>
  <si>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</si>
  <si>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</si>
  <si>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</si>
  <si>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</si>
  <si>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</si>
  <si>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</si>
  <si>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</si>
  <si>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</si>
  <si>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</si>
  <si>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</si>
  <si>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</si>
  <si>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</si>
  <si>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</si>
  <si>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</si>
  <si>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</si>
  <si>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</si>
  <si>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</si>
  <si>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</si>
  <si>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</si>
  <si>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</si>
  <si>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</si>
  <si>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</si>
  <si>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</si>
  <si>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</si>
  <si>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</si>
  <si>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</si>
  <si>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</si>
  <si>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</si>
  <si>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</si>
  <si>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</si>
  <si>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</si>
  <si>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</si>
  <si>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</si>
  <si>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</si>
  <si>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</si>
  <si>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</si>
  <si>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</si>
  <si>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</si>
  <si>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</si>
  <si>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</si>
  <si>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</si>
  <si>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</si>
  <si>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</si>
  <si>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</si>
  <si>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</si>
  <si>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</si>
  <si>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</si>
  <si>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</si>
  <si>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</si>
  <si>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</si>
  <si>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</si>
  <si>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</si>
  <si>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</si>
  <si>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</si>
  <si>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</si>
  <si>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</si>
  <si>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</si>
  <si>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</si>
  <si>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</si>
  <si>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</si>
  <si>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</si>
  <si>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</si>
  <si>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</si>
  <si>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</si>
  <si>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</si>
  <si>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</si>
  <si>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</si>
  <si>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</si>
  <si>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</si>
  <si>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</si>
  <si>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</si>
  <si>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</si>
  <si>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</si>
  <si>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</si>
  <si>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</si>
  <si>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</si>
  <si>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</si>
  <si>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</si>
  <si>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</si>
  <si>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</si>
  <si>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</si>
  <si>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</si>
  <si>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</si>
  <si>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</si>
  <si>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</si>
  <si>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</si>
  <si>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</si>
  <si>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</si>
  <si>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</si>
  <si>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</si>
  <si>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</si>
  <si>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</si>
  <si>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</si>
  <si>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</si>
  <si>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</si>
  <si>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</si>
  <si>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</si>
  <si>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</si>
  <si>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</si>
  <si>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</si>
  <si>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</si>
  <si>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</si>
  <si>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</si>
  <si>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</si>
  <si>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</si>
  <si>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</si>
  <si>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</si>
  <si>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</si>
  <si>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</si>
  <si>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</si>
  <si>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</si>
  <si>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</si>
  <si>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</si>
  <si>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</si>
  <si>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</si>
  <si>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</si>
  <si>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</si>
  <si>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</si>
  <si>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</si>
  <si>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</si>
  <si>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</si>
  <si>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</si>
  <si>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</si>
  <si>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</si>
  <si>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</si>
  <si>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</si>
  <si>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</si>
  <si>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</si>
  <si>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</si>
  <si>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</si>
  <si>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</si>
  <si>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</si>
  <si>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</si>
  <si>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</si>
  <si>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</si>
  <si>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</si>
  <si>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</si>
  <si>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</si>
  <si>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</si>
  <si>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</si>
  <si>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</si>
  <si>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</si>
  <si>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</si>
  <si>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</si>
  <si>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</si>
  <si>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</si>
  <si>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</si>
  <si>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</si>
  <si>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</si>
  <si>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</si>
  <si>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</si>
  <si>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</si>
  <si>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</si>
  <si>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</si>
  <si>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</si>
  <si>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</si>
  <si>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</si>
  <si>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</si>
  <si>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</si>
  <si>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</si>
  <si>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</si>
  <si>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</si>
  <si>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</si>
  <si>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</si>
  <si>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</si>
  <si>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</si>
  <si>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</si>
  <si>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</si>
  <si>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</si>
  <si>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</si>
  <si>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</si>
  <si>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</si>
  <si>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</si>
  <si>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</si>
  <si>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</si>
  <si>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</si>
  <si>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</si>
  <si>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</si>
  <si>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</si>
  <si>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</si>
  <si>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</si>
  <si>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</si>
  <si>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</si>
  <si>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</si>
  <si>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</si>
  <si>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</si>
  <si>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</si>
  <si>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</si>
  <si>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</si>
  <si>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</si>
  <si>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</si>
  <si>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</si>
  <si>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</si>
  <si>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</si>
  <si>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</si>
  <si>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</si>
  <si>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</si>
  <si>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</si>
  <si>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</si>
  <si>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</si>
  <si>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</si>
  <si>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</si>
  <si>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</si>
  <si>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</si>
  <si>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</si>
  <si>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</si>
  <si>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</si>
  <si>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</si>
  <si>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</si>
  <si>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</si>
  <si>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</si>
  <si>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</si>
  <si>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</si>
  <si>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</si>
  <si>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</si>
  <si>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</si>
  <si>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</si>
  <si>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</si>
  <si>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</si>
  <si>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</si>
  <si>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</si>
  <si>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</si>
  <si>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</si>
  <si>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</si>
  <si>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</si>
  <si>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</si>
  <si>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</si>
  <si>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</si>
  <si>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</si>
  <si>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</si>
  <si>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</si>
  <si>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</si>
  <si>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</si>
  <si>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</si>
  <si>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</si>
  <si>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</si>
  <si>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</si>
  <si>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</si>
  <si>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</si>
  <si>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</si>
  <si>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</si>
  <si>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</si>
  <si>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</si>
  <si>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</si>
  <si>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</si>
  <si>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</si>
  <si>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</si>
  <si>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</si>
  <si>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</si>
  <si>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</si>
  <si>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</si>
  <si>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</si>
  <si>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</si>
  <si>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</si>
  <si>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</si>
  <si>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</si>
  <si>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</si>
  <si>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</si>
  <si>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</si>
  <si>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</si>
  <si>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</si>
  <si>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</si>
  <si>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</si>
  <si>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</si>
  <si>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</si>
  <si>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</si>
  <si>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</si>
  <si>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</si>
  <si>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</si>
  <si>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</si>
  <si>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</si>
  <si>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</si>
  <si>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</si>
  <si>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</si>
  <si>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</si>
  <si>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</si>
  <si>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</si>
  <si>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</si>
  <si>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</si>
  <si>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</si>
  <si>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</si>
  <si>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</si>
  <si>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</si>
  <si>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</si>
  <si>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</si>
  <si>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</si>
  <si>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</si>
  <si>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</si>
  <si>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</si>
  <si>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</si>
  <si>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</si>
  <si>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</si>
  <si>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</si>
  <si>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</si>
  <si>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</si>
  <si>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</si>
  <si>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</si>
  <si>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</si>
  <si>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</si>
  <si>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</si>
  <si>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</si>
  <si>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</si>
  <si>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</si>
  <si>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</si>
  <si>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</si>
  <si>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</si>
  <si>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</si>
  <si>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</si>
  <si>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</si>
  <si>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</si>
  <si>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</si>
  <si>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</si>
  <si>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</si>
  <si>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</si>
  <si>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</si>
  <si>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</si>
  <si>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</si>
  <si>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</si>
  <si>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</si>
  <si>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</si>
  <si>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</si>
  <si>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</si>
  <si>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</si>
  <si>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</si>
  <si>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</si>
  <si>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</si>
  <si>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</si>
  <si>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</si>
  <si>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</si>
  <si>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</si>
  <si>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</si>
  <si>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</si>
  <si>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</si>
  <si>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</si>
  <si>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</si>
  <si>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</si>
  <si>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</si>
  <si>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</si>
  <si>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</si>
  <si>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</si>
  <si>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</si>
  <si>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</si>
  <si>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</si>
  <si>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</si>
  <si>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</si>
  <si>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</si>
  <si>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</si>
  <si>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</si>
  <si>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</si>
  <si>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</si>
  <si>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</si>
  <si>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</si>
  <si>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</si>
  <si>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</si>
  <si>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</si>
  <si>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</si>
  <si>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</si>
  <si>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</si>
  <si>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</si>
  <si>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</si>
  <si>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</si>
  <si>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</si>
  <si>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</si>
  <si>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</si>
  <si>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</si>
  <si>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</si>
  <si>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</si>
  <si>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</si>
  <si>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</si>
  <si>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</si>
  <si>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</si>
  <si>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</si>
  <si>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</si>
  <si>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</si>
  <si>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</si>
  <si>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</si>
  <si>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</si>
  <si>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</si>
  <si>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</si>
  <si>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</si>
  <si>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</si>
  <si>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</si>
  <si>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</si>
  <si>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</si>
  <si>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</si>
  <si>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</si>
  <si>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</si>
  <si>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</si>
  <si>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</si>
  <si>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</si>
  <si>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</si>
  <si>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</si>
  <si>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</si>
  <si>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</si>
  <si>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</si>
  <si>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</si>
  <si>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</si>
  <si>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</si>
  <si>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</si>
  <si>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</si>
  <si>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</si>
  <si>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</si>
  <si>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</si>
  <si>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</si>
  <si>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</si>
  <si>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</si>
  <si>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</si>
  <si>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</si>
  <si>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</si>
  <si>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</si>
  <si>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</si>
  <si>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</si>
  <si>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</si>
  <si>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</si>
  <si>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</si>
  <si>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</si>
  <si>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</si>
  <si>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</si>
  <si>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</si>
  <si>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</si>
  <si>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</si>
  <si>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</si>
  <si>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</si>
  <si>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</si>
  <si>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</si>
  <si>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</si>
  <si>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</si>
  <si>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</si>
  <si>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</si>
  <si>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</si>
  <si>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</si>
  <si>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</si>
  <si>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</si>
  <si>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</si>
  <si>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</si>
  <si>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</si>
  <si>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</si>
  <si>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</si>
  <si>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</si>
  <si>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</si>
  <si>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</si>
  <si>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</si>
  <si>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</si>
  <si>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</si>
  <si>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</si>
  <si>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</si>
  <si>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</si>
  <si>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</si>
  <si>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</si>
  <si>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</si>
  <si>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</si>
  <si>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</si>
  <si>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</si>
  <si>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</si>
  <si>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</si>
  <si>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</si>
  <si>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</si>
  <si>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</si>
  <si>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</si>
  <si>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</si>
  <si>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</si>
  <si>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</si>
  <si>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</si>
  <si>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</si>
  <si>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</si>
  <si>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</si>
  <si>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</si>
  <si>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</si>
  <si>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</si>
  <si>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</si>
  <si>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</si>
  <si>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</si>
  <si>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</si>
  <si>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</si>
  <si>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</si>
  <si>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</si>
  <si>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</si>
  <si>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</si>
  <si>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</si>
  <si>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</si>
  <si>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</si>
  <si>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</si>
  <si>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</si>
  <si>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</si>
  <si>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</si>
  <si>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</si>
  <si>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</si>
  <si>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</si>
  <si>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</si>
  <si>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</si>
  <si>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</si>
  <si>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</si>
  <si>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</si>
  <si>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</si>
  <si>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</si>
  <si>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</si>
  <si>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</si>
  <si>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</si>
  <si>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</si>
  <si>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</si>
  <si>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</si>
  <si>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</si>
  <si>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</si>
  <si>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</si>
  <si>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</si>
  <si>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</si>
  <si>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</si>
  <si>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</si>
  <si>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</si>
  <si>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</si>
  <si>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</si>
  <si>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</si>
  <si>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</si>
  <si>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</si>
  <si>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</si>
  <si>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</si>
  <si>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</si>
  <si>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</si>
  <si>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</si>
  <si>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</si>
  <si>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</si>
  <si>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</si>
  <si>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</si>
  <si>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</si>
  <si>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</si>
  <si>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</si>
  <si>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</si>
  <si>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</si>
  <si>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</si>
  <si>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</si>
  <si>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</si>
  <si>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</si>
  <si>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</si>
  <si>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</si>
  <si>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</si>
  <si>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</si>
  <si>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</si>
  <si>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</si>
  <si>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</si>
  <si>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</si>
  <si>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</si>
  <si>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</si>
  <si>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</si>
  <si>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</si>
  <si>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</si>
  <si>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</si>
  <si>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</si>
  <si>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</si>
  <si>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</si>
  <si>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</si>
  <si>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</si>
  <si>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</si>
  <si>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</si>
  <si>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</si>
  <si>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</si>
  <si>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</si>
  <si>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</si>
  <si>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</si>
  <si>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</si>
  <si>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</si>
  <si>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</si>
  <si>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</si>
  <si>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</si>
  <si>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</si>
  <si>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</si>
  <si>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</si>
  <si>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</si>
  <si>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</si>
  <si>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</si>
  <si>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</si>
  <si>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</si>
  <si>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</si>
  <si>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</si>
  <si>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</si>
  <si>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</si>
  <si>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</si>
  <si>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</si>
  <si>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</si>
  <si>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</si>
  <si>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</si>
  <si>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</si>
  <si>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</si>
  <si>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</si>
  <si>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</si>
  <si>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</si>
  <si>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</si>
  <si>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</si>
  <si>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</si>
  <si>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</si>
  <si>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</si>
  <si>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</si>
  <si>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</si>
  <si>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</si>
  <si>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</si>
  <si>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</si>
  <si>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</si>
  <si>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</si>
  <si>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</si>
  <si>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</si>
  <si>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</si>
  <si>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</si>
  <si>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</si>
  <si>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</si>
  <si>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</si>
  <si>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</si>
  <si>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</si>
  <si>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</si>
  <si>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</si>
  <si>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</si>
  <si>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</si>
  <si>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</si>
  <si>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</si>
  <si>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</si>
  <si>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</si>
  <si>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</si>
  <si>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</si>
  <si>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</si>
  <si>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</si>
  <si>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</si>
  <si>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</si>
  <si>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</si>
  <si>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</si>
  <si>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</si>
  <si>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</si>
  <si>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</si>
  <si>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</si>
  <si>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</si>
  <si>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</si>
  <si>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</si>
  <si>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</si>
  <si>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</si>
  <si>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</si>
  <si>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</si>
  <si>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</si>
  <si>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</si>
  <si>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</si>
  <si>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</si>
  <si>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</si>
  <si>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</si>
  <si>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</si>
  <si>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</si>
  <si>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</si>
  <si>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</si>
  <si>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</si>
  <si>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</si>
  <si>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</si>
  <si>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</si>
  <si>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</si>
  <si>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</si>
  <si>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</si>
  <si>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</si>
  <si>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</si>
  <si>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</si>
  <si>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</si>
  <si>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</si>
  <si>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</si>
  <si>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</si>
  <si>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</si>
  <si>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</si>
  <si>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</si>
  <si>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</si>
  <si>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</si>
  <si>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</si>
  <si>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</si>
  <si>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</si>
  <si>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</si>
  <si>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</si>
  <si>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</si>
  <si>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</si>
  <si>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</si>
  <si>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</si>
  <si>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</si>
  <si>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</si>
  <si>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</si>
  <si>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</si>
  <si>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</si>
  <si>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</si>
  <si>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</si>
  <si>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</si>
  <si>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</si>
  <si>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</si>
  <si>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</si>
  <si>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</si>
  <si>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</si>
  <si>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</si>
  <si>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</si>
  <si>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</si>
  <si>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</si>
  <si>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</si>
  <si>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</si>
  <si>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</si>
  <si>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</si>
  <si>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</si>
  <si>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</si>
  <si>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</si>
  <si>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</si>
  <si>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</si>
  <si>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</si>
  <si>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</si>
  <si>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</si>
  <si>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</si>
  <si>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</si>
  <si>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</si>
  <si>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</si>
  <si>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</si>
  <si>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</si>
  <si>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</si>
  <si>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</si>
  <si>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</si>
  <si>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</si>
  <si>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</si>
  <si>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</si>
  <si>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</si>
  <si>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</si>
  <si>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</si>
  <si>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</si>
  <si>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</si>
  <si>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</si>
  <si>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</si>
  <si>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</si>
  <si>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</si>
  <si>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</si>
  <si>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</si>
  <si>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</si>
  <si>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</si>
  <si>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</si>
  <si>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</si>
  <si>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</si>
  <si>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</si>
  <si>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</si>
  <si>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</si>
  <si>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</si>
  <si>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</si>
  <si>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</si>
  <si>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</si>
  <si>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</si>
  <si>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</si>
  <si>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</si>
  <si>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</si>
  <si>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</si>
  <si>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</si>
  <si>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</si>
  <si>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</si>
  <si>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</si>
  <si>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</si>
  <si>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</si>
  <si>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</si>
  <si>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</si>
  <si>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</si>
  <si>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</si>
  <si>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</si>
  <si>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</si>
  <si>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</si>
  <si>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</si>
  <si>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</si>
  <si>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</si>
  <si>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</si>
  <si>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</si>
  <si>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</si>
  <si>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</si>
  <si>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</si>
  <si>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</si>
  <si>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</si>
  <si>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</si>
  <si>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</si>
  <si>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</si>
  <si>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</si>
  <si>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</si>
  <si>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</si>
  <si>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</si>
  <si>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</si>
  <si>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</si>
  <si>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</si>
  <si>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</si>
  <si>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</si>
  <si>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</si>
  <si>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</si>
  <si>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</si>
  <si>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</si>
  <si>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</si>
  <si>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</si>
  <si>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</si>
  <si>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</si>
  <si>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</si>
  <si>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</si>
  <si>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</si>
  <si>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</si>
  <si>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</si>
  <si>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</si>
  <si>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</si>
  <si>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</si>
  <si>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</si>
  <si>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</si>
  <si>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</si>
  <si>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</si>
  <si>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</si>
  <si>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</si>
  <si>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</si>
  <si>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</si>
  <si>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</si>
  <si>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</si>
  <si>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</si>
  <si>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</si>
  <si>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</si>
  <si>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</si>
  <si>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</si>
  <si>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</si>
  <si>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</si>
  <si>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</si>
  <si>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</si>
  <si>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</si>
  <si>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</si>
  <si>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</si>
  <si>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</si>
  <si>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</si>
  <si>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</si>
  <si>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</si>
  <si>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</si>
  <si>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</si>
  <si>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</si>
  <si>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</si>
  <si>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</si>
  <si>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</si>
  <si>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</si>
  <si>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</si>
  <si>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</si>
  <si>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</si>
  <si>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</si>
  <si>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</si>
  <si>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</si>
  <si>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</si>
  <si>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</si>
  <si>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</si>
  <si>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</si>
  <si>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</si>
  <si>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</si>
  <si>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</si>
  <si>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</si>
  <si>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</si>
  <si>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</si>
  <si>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</si>
  <si>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</si>
  <si>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</si>
  <si>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</si>
  <si>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</si>
  <si>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</si>
  <si>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</si>
  <si>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</si>
  <si>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</si>
  <si>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</si>
  <si>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</si>
  <si>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</si>
  <si>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</si>
  <si>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</si>
  <si>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</si>
  <si>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</si>
  <si>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</si>
  <si>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</si>
  <si>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</si>
  <si>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</si>
  <si>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</si>
  <si>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</si>
  <si>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</si>
  <si>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</si>
  <si>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</si>
  <si>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</si>
  <si>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</si>
  <si>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</si>
  <si>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</si>
  <si>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</si>
  <si>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</si>
  <si>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</si>
  <si>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</si>
  <si>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</si>
  <si>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</si>
  <si>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</si>
  <si>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</si>
  <si>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</si>
  <si>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</si>
  <si>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</si>
  <si>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</si>
  <si>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</si>
  <si>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</si>
  <si>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</si>
  <si>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</si>
  <si>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</si>
  <si>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</si>
  <si>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</si>
  <si>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</si>
  <si>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</si>
  <si>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</si>
  <si>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</si>
  <si>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</si>
  <si>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</si>
  <si>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</si>
  <si>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</si>
  <si>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</si>
  <si>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</si>
  <si>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</si>
  <si>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</si>
  <si>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</si>
  <si>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</si>
  <si>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</si>
  <si>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</si>
  <si>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</si>
  <si>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</si>
  <si>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</si>
  <si>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</si>
  <si>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</si>
  <si>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</si>
  <si>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</si>
  <si>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</si>
  <si>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</si>
  <si>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</si>
  <si>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</si>
  <si>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</si>
  <si>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</si>
  <si>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</si>
  <si>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</si>
  <si>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</si>
  <si>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</si>
  <si>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</si>
  <si>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</si>
  <si>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</si>
  <si>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</si>
  <si>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</si>
  <si>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</si>
  <si>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</si>
  <si>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</si>
  <si>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</si>
  <si>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</si>
  <si>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</si>
  <si>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</si>
  <si>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</si>
  <si>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</si>
  <si>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</si>
  <si>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</si>
  <si>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</si>
  <si>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</si>
  <si>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</si>
  <si>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</si>
  <si>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</si>
  <si>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</si>
  <si>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</si>
  <si>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</si>
  <si>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</si>
  <si>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</si>
  <si>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</si>
  <si>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</si>
  <si>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</si>
  <si>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</si>
  <si>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</si>
  <si>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</si>
  <si>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</si>
  <si>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</si>
  <si>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</si>
  <si>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</si>
  <si>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</si>
  <si>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</si>
  <si>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</si>
  <si>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</si>
  <si>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</si>
  <si>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</si>
  <si>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</si>
  <si>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</si>
  <si>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</si>
  <si>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</si>
  <si>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</si>
  <si>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</si>
  <si>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</si>
  <si>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</si>
  <si>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</si>
  <si>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</si>
  <si>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</si>
  <si>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</si>
  <si>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</si>
  <si>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</si>
  <si>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</si>
  <si>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</si>
  <si>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</si>
  <si>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</si>
  <si>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</si>
  <si>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</si>
  <si>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</si>
  <si>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</si>
  <si>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</si>
  <si>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</si>
  <si>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</si>
  <si>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</si>
  <si>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</si>
  <si>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</si>
  <si>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</si>
  <si>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</si>
  <si>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</si>
  <si>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</si>
  <si>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</si>
  <si>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</si>
  <si>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</si>
  <si>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</si>
  <si>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</si>
  <si>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</si>
  <si>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</si>
  <si>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</si>
  <si>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</si>
  <si>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</si>
  <si>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</si>
  <si>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</si>
  <si>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</si>
  <si>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</si>
  <si>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</si>
  <si>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</si>
  <si>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</si>
  <si>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</si>
  <si>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</si>
  <si>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</si>
  <si>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</si>
  <si>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</si>
  <si>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</si>
  <si>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</si>
  <si>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</si>
  <si>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</si>
  <si>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</si>
  <si>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</si>
  <si>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</si>
  <si>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</si>
  <si>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</si>
  <si>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</si>
  <si>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</si>
  <si>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</si>
  <si>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</si>
  <si>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</si>
  <si>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</si>
  <si>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</si>
  <si>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</si>
  <si>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</si>
  <si>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</si>
  <si>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</si>
  <si>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</si>
  <si>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</si>
  <si>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</si>
  <si>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</si>
  <si>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</si>
  <si>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</si>
  <si>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</si>
  <si>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</si>
  <si>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</si>
  <si>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</si>
  <si>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</si>
  <si>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</si>
  <si>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</si>
  <si>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</si>
  <si>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</si>
  <si>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</si>
  <si>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</si>
  <si>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</si>
  <si>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</si>
  <si>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</si>
  <si>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</si>
  <si>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</si>
  <si>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</si>
  <si>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</si>
  <si>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</si>
  <si>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</si>
  <si>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</si>
  <si>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</si>
  <si>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</si>
  <si>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</si>
  <si>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</si>
  <si>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</si>
  <si>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</si>
  <si>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</si>
  <si>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</si>
  <si>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</si>
  <si>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</si>
  <si>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</si>
  <si>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</si>
  <si>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</si>
  <si>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</si>
  <si>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</si>
  <si>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</si>
  <si>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</si>
  <si>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</si>
  <si>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</si>
  <si>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</si>
  <si>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</si>
  <si>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</si>
  <si>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</si>
  <si>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</si>
  <si>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</si>
  <si>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</si>
  <si>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</si>
  <si>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</si>
  <si>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</si>
  <si>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</si>
  <si>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</si>
  <si>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</si>
  <si>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</si>
  <si>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</si>
  <si>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</si>
  <si>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</si>
  <si>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</si>
  <si>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</si>
  <si>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</si>
  <si>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</si>
  <si>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</si>
  <si>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</si>
  <si>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</si>
  <si>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</si>
  <si>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</si>
  <si>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</si>
  <si>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</si>
  <si>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</si>
  <si>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</si>
  <si>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</si>
  <si>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</si>
  <si>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</si>
  <si>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</si>
  <si>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</si>
  <si>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</si>
  <si>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</si>
  <si>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</si>
  <si>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</si>
  <si>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</si>
  <si>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</si>
  <si>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</si>
  <si>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</si>
  <si>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</si>
  <si>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</si>
  <si>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</si>
  <si>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</si>
  <si>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</si>
  <si>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</si>
  <si>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</si>
  <si>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</si>
  <si>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</si>
  <si>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</si>
  <si>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</si>
  <si>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</si>
  <si>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</si>
  <si>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</si>
  <si>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</si>
  <si>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</si>
  <si>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</si>
  <si>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</si>
  <si>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</si>
  <si>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</si>
  <si>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</si>
  <si>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</si>
  <si>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</si>
  <si>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</si>
  <si>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</si>
  <si>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</si>
  <si>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</si>
  <si>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</si>
  <si>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</si>
  <si>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</si>
  <si>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</si>
  <si>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</si>
  <si>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</si>
  <si>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</si>
  <si>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</si>
  <si>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</si>
  <si>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</si>
  <si>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</si>
  <si>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</si>
  <si>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</si>
  <si>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</si>
  <si>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</si>
  <si>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</si>
  <si>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</si>
  <si>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</si>
  <si>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</si>
  <si>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</si>
  <si>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</si>
  <si>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</si>
  <si>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</si>
  <si>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</si>
  <si>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</si>
  <si>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</si>
  <si>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</si>
  <si>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</si>
  <si>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</si>
  <si>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</si>
  <si>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</si>
  <si>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</si>
  <si>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</si>
  <si>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</si>
  <si>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</si>
  <si>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</si>
  <si>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</si>
  <si>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</si>
  <si>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</si>
  <si>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</si>
  <si>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</si>
  <si>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</si>
  <si>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</si>
  <si>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</si>
  <si>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</si>
  <si>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</si>
  <si>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</si>
  <si>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</si>
  <si>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</si>
  <si>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</si>
  <si>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</si>
  <si>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</si>
  <si>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</si>
  <si>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</si>
  <si>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</si>
  <si>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</si>
  <si>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</si>
  <si>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</si>
  <si>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</si>
  <si>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</si>
  <si>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</si>
  <si>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</si>
  <si>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</si>
  <si>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</si>
  <si>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</si>
  <si>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</si>
  <si>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</si>
  <si>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</si>
  <si>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</si>
  <si>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</si>
  <si>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</si>
  <si>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</si>
  <si>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</si>
  <si>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</si>
  <si>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</si>
  <si>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</si>
  <si>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</si>
  <si>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</si>
  <si>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</si>
  <si>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</si>
  <si>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</si>
  <si>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</si>
  <si>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</si>
  <si>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</si>
  <si>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</si>
  <si>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</si>
  <si>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</si>
  <si>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</si>
  <si>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</si>
  <si>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</si>
  <si>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</si>
  <si>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</si>
  <si>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</si>
  <si>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</si>
  <si>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</si>
  <si>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</si>
  <si>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</si>
  <si>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</si>
  <si>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</si>
  <si>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</si>
  <si>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</si>
  <si>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</si>
  <si>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</si>
  <si>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</si>
  <si>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</si>
  <si>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</si>
  <si>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</si>
  <si>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</si>
  <si>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</si>
  <si>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</si>
  <si>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</si>
  <si>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</si>
  <si>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</si>
  <si>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</si>
  <si>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</si>
  <si>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</si>
  <si>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</si>
  <si>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</si>
  <si>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</si>
  <si>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</si>
  <si>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</si>
  <si>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</si>
  <si>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</si>
  <si>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</si>
  <si>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</si>
  <si>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</si>
  <si>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</si>
  <si>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</si>
  <si>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</si>
  <si>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</si>
  <si>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</si>
  <si>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</si>
  <si>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</si>
  <si>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</si>
  <si>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</si>
  <si>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</si>
  <si>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</si>
  <si>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</si>
  <si>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</si>
  <si>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</si>
  <si>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</si>
  <si>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</si>
  <si>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</si>
  <si>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</si>
  <si>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</si>
  <si>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</si>
  <si>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</si>
  <si>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</si>
  <si>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</si>
  <si>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</si>
  <si>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</si>
  <si>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</si>
  <si>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</si>
  <si>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</si>
  <si>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</si>
  <si>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</si>
  <si>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</si>
  <si>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</si>
  <si>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</si>
  <si>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</si>
  <si>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</si>
  <si>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</si>
  <si>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</si>
  <si>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</si>
  <si>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</si>
  <si>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</si>
  <si>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</si>
  <si>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</si>
  <si>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</si>
  <si>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</si>
  <si>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</si>
  <si>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</si>
  <si>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</si>
  <si>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</si>
  <si>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</si>
  <si>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</si>
  <si>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</si>
  <si>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</si>
  <si>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</si>
  <si>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</si>
  <si>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</si>
  <si>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</si>
  <si>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</si>
  <si>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</si>
  <si>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</si>
  <si>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</si>
  <si>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</si>
  <si>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</si>
  <si>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</si>
  <si>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</si>
  <si>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</si>
  <si>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</si>
  <si>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</si>
  <si>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</si>
  <si>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</si>
  <si>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</si>
  <si>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</si>
  <si>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</si>
  <si>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</si>
  <si>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</si>
  <si>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</si>
  <si>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</si>
  <si>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</si>
  <si>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</si>
  <si>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</si>
  <si>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</si>
  <si>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</si>
  <si>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</si>
  <si>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</si>
  <si>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</si>
  <si>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</si>
  <si>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</si>
  <si>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</si>
  <si>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</si>
  <si>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</si>
  <si>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</si>
  <si>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</si>
  <si>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</si>
  <si>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</si>
  <si>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</si>
  <si>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</si>
  <si>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</si>
  <si>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</si>
  <si>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</si>
  <si>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</si>
  <si>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</si>
  <si>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</si>
  <si>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</si>
  <si>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</si>
  <si>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</si>
  <si>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</si>
  <si>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</si>
  <si>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</si>
  <si>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</si>
  <si>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</si>
  <si>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</si>
  <si>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</si>
  <si>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</si>
  <si>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</si>
  <si>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</si>
  <si>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</si>
  <si>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</si>
  <si>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</si>
  <si>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</si>
  <si>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</si>
  <si>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</si>
  <si>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</si>
  <si>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</si>
  <si>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</si>
  <si>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</si>
  <si>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</si>
  <si>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</si>
  <si>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</si>
  <si>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</si>
  <si>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</si>
  <si>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</si>
  <si>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</si>
  <si>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</si>
  <si>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</si>
  <si>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</si>
  <si>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</si>
  <si>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</si>
  <si>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</si>
  <si>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</si>
  <si>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</si>
  <si>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</si>
  <si>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</si>
  <si>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</si>
  <si>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</si>
  <si>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</si>
  <si>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</si>
  <si>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</si>
  <si>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</si>
  <si>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</si>
  <si>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</si>
  <si>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</si>
  <si>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</si>
  <si>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</si>
  <si>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</si>
  <si>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</si>
  <si>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</si>
  <si>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</si>
  <si>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</si>
  <si>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</si>
  <si>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</si>
  <si>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</si>
  <si>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</si>
  <si>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</si>
  <si>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</si>
  <si>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</si>
  <si>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</si>
  <si>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</si>
  <si>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</si>
  <si>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</si>
  <si>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</si>
  <si>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</si>
  <si>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</si>
  <si>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</si>
  <si>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</si>
  <si>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</si>
  <si>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</si>
  <si>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</si>
  <si>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</si>
  <si>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</si>
  <si>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</si>
  <si>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</si>
  <si>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</si>
  <si>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</si>
  <si>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</si>
  <si>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</si>
  <si>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</si>
  <si>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</si>
  <si>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</si>
  <si>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</si>
  <si>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</si>
  <si>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</si>
  <si>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</si>
  <si>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</si>
  <si>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</si>
  <si>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</si>
  <si>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</si>
  <si>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</si>
  <si>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</si>
  <si>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</si>
  <si>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</si>
  <si>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</si>
  <si>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</si>
  <si>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</si>
  <si>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</si>
  <si>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</si>
  <si>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</si>
  <si>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</si>
  <si>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</si>
  <si>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</si>
  <si>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</si>
  <si>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</si>
  <si>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</si>
  <si>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</si>
  <si>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</si>
  <si>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</si>
  <si>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</si>
  <si>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</si>
  <si>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</si>
  <si>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</si>
  <si>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</si>
  <si>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</si>
  <si>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</si>
  <si>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</si>
  <si>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</si>
  <si>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</si>
  <si>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</si>
  <si>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</si>
  <si>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</si>
  <si>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</si>
  <si>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</si>
  <si>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</si>
  <si>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</si>
  <si>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</si>
  <si>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</si>
  <si>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</si>
  <si>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</si>
  <si>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</si>
  <si>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</si>
  <si>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</si>
  <si>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</si>
  <si>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</si>
  <si>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</si>
  <si>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</si>
  <si>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</si>
  <si>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</si>
  <si>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</si>
  <si>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</si>
  <si>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</si>
  <si>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</si>
  <si>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</si>
  <si>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</si>
  <si>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</si>
  <si>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</si>
  <si>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</si>
  <si>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</si>
  <si>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</si>
  <si>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</si>
  <si>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</si>
  <si>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</si>
  <si>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</si>
  <si>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</si>
  <si>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</si>
  <si>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</si>
  <si>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</si>
  <si>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</si>
  <si>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</si>
  <si>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</si>
  <si>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</si>
  <si>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</si>
  <si>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</si>
  <si>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</si>
  <si>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</si>
  <si>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</si>
  <si>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</si>
  <si>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</si>
  <si>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</si>
  <si>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</si>
  <si>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</si>
  <si>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</si>
  <si>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</si>
  <si>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</si>
  <si>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</si>
  <si>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</si>
  <si>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</si>
  <si>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</si>
  <si>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</si>
  <si>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</si>
  <si>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</si>
  <si>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</si>
  <si>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</si>
  <si>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</si>
  <si>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</si>
  <si>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</si>
  <si>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</si>
  <si>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</si>
  <si>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</si>
  <si>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</si>
  <si>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</si>
  <si>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</si>
  <si>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</si>
  <si>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</si>
  <si>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</si>
  <si>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</si>
  <si>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</si>
  <si>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</si>
  <si>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</si>
  <si>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</si>
  <si>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</si>
  <si>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</si>
  <si>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</si>
  <si>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</si>
  <si>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</si>
  <si>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</si>
  <si>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</si>
  <si>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</si>
  <si>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</si>
  <si>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</si>
  <si>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</si>
  <si>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</si>
  <si>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</si>
  <si>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</si>
  <si>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</si>
  <si>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</si>
  <si>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</si>
  <si>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</si>
  <si>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</si>
  <si>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</si>
  <si>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</si>
  <si>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</si>
  <si>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</si>
  <si>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</si>
  <si>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</si>
  <si>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</si>
  <si>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</si>
  <si>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</si>
  <si>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</si>
  <si>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</si>
  <si>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</si>
  <si>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</si>
  <si>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</si>
  <si>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</si>
  <si>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</si>
  <si>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</si>
  <si>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</si>
  <si>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</si>
  <si>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</si>
  <si>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</si>
  <si>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</si>
  <si>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</si>
  <si>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</si>
  <si>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</si>
  <si>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</si>
  <si>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</si>
  <si>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</si>
  <si>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</si>
  <si>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</si>
  <si>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</si>
  <si>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</si>
  <si>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</si>
  <si>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</si>
  <si>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</si>
  <si>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</si>
  <si>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</si>
  <si>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</si>
  <si>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</si>
  <si>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</si>
  <si>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</si>
  <si>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</si>
  <si>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</si>
  <si>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</si>
  <si>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</si>
  <si>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</si>
  <si>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</si>
  <si>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</si>
  <si>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</si>
  <si>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</si>
  <si>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</si>
  <si>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</si>
  <si>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</si>
  <si>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</si>
  <si>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</si>
  <si>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</si>
  <si>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</si>
  <si>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</si>
  <si>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</si>
  <si>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</si>
  <si>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</si>
  <si>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</si>
  <si>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</si>
  <si>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</si>
  <si>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</si>
  <si>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</si>
  <si>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</si>
  <si>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</si>
  <si>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</si>
  <si>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</si>
  <si>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</si>
  <si>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</si>
  <si>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</si>
  <si>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</si>
  <si>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</si>
  <si>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</si>
  <si>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</si>
  <si>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</si>
  <si>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</si>
  <si>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</si>
  <si>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</si>
  <si>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</si>
  <si>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</si>
  <si>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</si>
  <si>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</si>
  <si>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</si>
  <si>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</si>
  <si>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</si>
  <si>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</si>
  <si>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</si>
  <si>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</si>
  <si>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</si>
  <si>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</si>
  <si>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</si>
  <si>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</si>
  <si>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</si>
  <si>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</si>
  <si>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</si>
  <si>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</si>
  <si>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</si>
  <si>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</si>
  <si>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</si>
  <si>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</si>
  <si>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</si>
  <si>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</si>
  <si>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</si>
  <si>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</si>
  <si>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</si>
  <si>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</si>
  <si>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</si>
  <si>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</si>
  <si>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</si>
  <si>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</si>
  <si>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</si>
  <si>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</si>
  <si>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</si>
  <si>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</si>
  <si>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</si>
  <si>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</si>
  <si>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</si>
  <si>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</si>
  <si>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</si>
  <si>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</si>
  <si>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</si>
  <si>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</si>
  <si>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</si>
  <si>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</si>
  <si>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</si>
  <si>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</si>
  <si>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</si>
  <si>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</si>
  <si>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</si>
  <si>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</si>
  <si>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</si>
  <si>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</si>
  <si>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</si>
  <si>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</si>
  <si>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</si>
  <si>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</si>
  <si>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</si>
  <si>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</si>
  <si>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</si>
  <si>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</si>
  <si>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</si>
  <si>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</si>
  <si>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</si>
  <si>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</si>
  <si>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</si>
  <si>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</si>
  <si>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</si>
  <si>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</si>
  <si>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</si>
  <si>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</si>
  <si>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</si>
  <si>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</si>
  <si>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</si>
  <si>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</si>
  <si>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</si>
  <si>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</si>
  <si>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</si>
  <si>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</si>
  <si>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</si>
  <si>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</si>
  <si>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</si>
  <si>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</si>
  <si>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</si>
  <si>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</si>
  <si>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</si>
  <si>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</si>
  <si>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</si>
  <si>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</si>
  <si>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</si>
  <si>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</si>
  <si>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</si>
  <si>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</si>
  <si>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</si>
  <si>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</si>
  <si>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</si>
  <si>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</si>
  <si>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</si>
  <si>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</si>
  <si>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</si>
  <si>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</si>
  <si>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</si>
  <si>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</si>
  <si>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</si>
  <si>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</si>
  <si>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</si>
  <si>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</si>
  <si>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</si>
  <si>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</si>
  <si>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</si>
  <si>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</si>
  <si>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</si>
  <si>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</si>
  <si>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</si>
  <si>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</si>
  <si>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</si>
  <si>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</si>
  <si>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</si>
  <si>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</si>
  <si>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</si>
  <si>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</si>
  <si>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</si>
  <si>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</si>
  <si>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</si>
  <si>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</si>
  <si>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</si>
  <si>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</si>
  <si>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</si>
  <si>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</si>
  <si>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</si>
  <si>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</si>
  <si>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</si>
  <si>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</si>
  <si>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</si>
  <si>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</si>
  <si>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</si>
  <si>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</si>
  <si>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</si>
  <si>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</si>
  <si>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</si>
  <si>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</si>
  <si>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</si>
  <si>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</si>
  <si>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</si>
  <si>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</si>
  <si>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</si>
  <si>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</si>
  <si>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</si>
  <si>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</si>
  <si>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</si>
  <si>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</si>
  <si>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</si>
  <si>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</si>
  <si>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</si>
  <si>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</si>
  <si>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</si>
  <si>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</si>
  <si>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</si>
  <si>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</si>
  <si>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</si>
  <si>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</si>
  <si>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</si>
  <si>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</si>
  <si>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</si>
  <si>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</si>
  <si>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</si>
  <si>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</si>
  <si>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</si>
  <si>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</si>
  <si>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</si>
  <si>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</si>
  <si>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</si>
  <si>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</si>
  <si>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</si>
  <si>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</si>
  <si>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</si>
  <si>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</si>
  <si>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</si>
  <si>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</si>
  <si>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</si>
  <si>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</si>
  <si>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</si>
  <si>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</si>
  <si>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</si>
  <si>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</si>
  <si>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</si>
  <si>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</si>
  <si>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</si>
  <si>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</si>
  <si>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</si>
  <si>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</si>
  <si>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</si>
  <si>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</si>
  <si>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</si>
  <si>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</si>
  <si>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</si>
  <si>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</si>
  <si>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</si>
  <si>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</si>
  <si>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</si>
  <si>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</si>
  <si>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</si>
  <si>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</si>
  <si>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</si>
  <si>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</si>
  <si>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</si>
  <si>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</si>
  <si>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</si>
  <si>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</si>
  <si>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</si>
  <si>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</si>
  <si>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</si>
  <si>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</si>
  <si>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</si>
  <si>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</si>
  <si>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</si>
  <si>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</si>
  <si>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</si>
  <si>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</si>
  <si>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</si>
  <si>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</si>
  <si>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</si>
  <si>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</si>
  <si>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</si>
  <si>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</si>
  <si>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</si>
  <si>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</si>
  <si>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</si>
  <si>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</si>
  <si>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</si>
  <si>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</si>
  <si>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</si>
  <si>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</si>
  <si>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</si>
  <si>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</si>
  <si>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</si>
  <si>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</si>
  <si>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</si>
  <si>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</si>
  <si>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</si>
  <si>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</si>
  <si>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</si>
  <si>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</si>
  <si>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</si>
  <si>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</si>
  <si>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</si>
  <si>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</si>
  <si>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</si>
  <si>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</si>
  <si>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</si>
  <si>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</si>
  <si>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</si>
  <si>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</si>
  <si>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</si>
  <si>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</si>
  <si>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</si>
  <si>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</si>
  <si>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</si>
  <si>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</si>
  <si>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</si>
  <si>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</si>
  <si>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</si>
  <si>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</si>
  <si>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</si>
  <si>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</si>
  <si>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</si>
  <si>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</si>
  <si>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</si>
  <si>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</si>
  <si>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</si>
  <si>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</si>
  <si>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</si>
  <si>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</si>
  <si>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</si>
  <si>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</si>
  <si>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</si>
  <si>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</si>
  <si>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</si>
  <si>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</si>
  <si>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</si>
  <si>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</si>
  <si>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</si>
  <si>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</si>
  <si>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</si>
  <si>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</si>
  <si>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</si>
  <si>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</si>
  <si>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</si>
  <si>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</si>
  <si>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</si>
  <si>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</si>
  <si>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</si>
  <si>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</si>
  <si>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</si>
  <si>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</si>
  <si>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</si>
  <si>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</si>
  <si>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</si>
  <si>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</si>
  <si>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</si>
  <si>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</si>
  <si>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</si>
  <si>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</si>
  <si>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</si>
  <si>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</si>
  <si>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</si>
  <si>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</si>
  <si>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</si>
  <si>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</si>
  <si>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</si>
  <si>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</si>
  <si>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</si>
  <si>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</si>
  <si>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</si>
  <si>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</si>
  <si>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</si>
  <si>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</si>
  <si>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</si>
  <si>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</si>
  <si>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</si>
  <si>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</si>
  <si>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</si>
  <si>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</si>
  <si>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</si>
  <si>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</si>
  <si>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</si>
  <si>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</si>
  <si>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</si>
  <si>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</si>
  <si>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</si>
  <si>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</si>
  <si>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</si>
  <si>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</si>
  <si>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</si>
  <si>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</si>
  <si>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</si>
  <si>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</si>
  <si>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</si>
  <si>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</si>
  <si>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</si>
  <si>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</si>
  <si>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</si>
  <si>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</si>
  <si>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</si>
  <si>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</si>
  <si>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</si>
  <si>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</si>
  <si>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</si>
  <si>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</si>
  <si>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</si>
  <si>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</si>
  <si>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</si>
  <si>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</si>
  <si>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</si>
  <si>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</si>
  <si>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</si>
  <si>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</si>
  <si>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</si>
  <si>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</si>
  <si>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</si>
  <si>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</si>
  <si>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</si>
  <si>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</si>
  <si>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</si>
  <si>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</si>
  <si>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</si>
  <si>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</si>
  <si>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</si>
  <si>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</si>
  <si>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</si>
  <si>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</si>
  <si>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</si>
  <si>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</si>
  <si>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</si>
  <si>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</si>
  <si>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</si>
  <si>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</si>
  <si>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</si>
  <si>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</si>
  <si>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</si>
  <si>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</si>
  <si>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</si>
  <si>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</si>
  <si>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</si>
  <si>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</si>
  <si>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</si>
  <si>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</si>
  <si>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</si>
  <si>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</si>
  <si>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</si>
  <si>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</si>
  <si>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</si>
  <si>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</si>
  <si>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</si>
  <si>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</si>
  <si>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</si>
  <si>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</si>
  <si>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</si>
  <si>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</si>
  <si>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</si>
  <si>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</si>
  <si>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</si>
  <si>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</si>
  <si>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</si>
  <si>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</si>
  <si>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</si>
  <si>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</si>
  <si>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</si>
  <si>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</si>
  <si>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</si>
  <si>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</si>
  <si>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</si>
  <si>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</si>
  <si>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</si>
  <si>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</si>
  <si>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</si>
  <si>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</si>
  <si>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</si>
  <si>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</si>
  <si>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</si>
  <si>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</si>
  <si>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</si>
  <si>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</si>
  <si>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</si>
  <si>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</si>
  <si>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</si>
  <si>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</si>
  <si>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</si>
  <si>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</si>
  <si>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</si>
  <si>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</si>
  <si>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</si>
  <si>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</si>
  <si>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</si>
  <si>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</si>
  <si>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</si>
  <si>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</si>
  <si>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</si>
  <si>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</si>
  <si>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</si>
  <si>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</si>
  <si>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</si>
  <si>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</si>
  <si>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</si>
  <si>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</si>
  <si>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</si>
  <si>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</si>
  <si>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</si>
  <si>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</si>
  <si>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</si>
  <si>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</si>
  <si>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</si>
  <si>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</si>
  <si>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</si>
  <si>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</si>
  <si>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</si>
  <si>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</si>
  <si>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</si>
  <si>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</si>
  <si>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</si>
  <si>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</si>
  <si>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</si>
  <si>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</si>
  <si>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</si>
  <si>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</si>
  <si>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</si>
  <si>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</si>
  <si>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</si>
  <si>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</si>
  <si>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</si>
  <si>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</si>
  <si>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</si>
  <si>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</si>
  <si>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</si>
  <si>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</si>
  <si>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</si>
  <si>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</si>
  <si>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</si>
  <si>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</si>
  <si>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</si>
  <si>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</si>
  <si>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</si>
  <si>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</si>
  <si>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</si>
  <si>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</si>
  <si>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</si>
  <si>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</si>
  <si>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</si>
  <si>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</si>
  <si>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</si>
  <si>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</si>
  <si>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</si>
  <si>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</si>
  <si>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</si>
  <si>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</si>
  <si>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</si>
  <si>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</si>
  <si>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</si>
  <si>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</si>
  <si>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</si>
  <si>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</si>
  <si>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</si>
  <si>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</si>
  <si>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</si>
  <si>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</si>
  <si>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</si>
  <si>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</si>
  <si>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</si>
  <si>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</si>
  <si>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</si>
  <si>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</si>
  <si>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</si>
  <si>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</si>
  <si>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</si>
  <si>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</si>
  <si>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</si>
  <si>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</si>
  <si>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</si>
  <si>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</si>
  <si>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</si>
  <si>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</si>
  <si>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</si>
  <si>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</si>
  <si>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</si>
  <si>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</si>
  <si>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</si>
  <si>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</si>
  <si>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</si>
  <si>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</si>
  <si>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</si>
  <si>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</si>
  <si>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</si>
  <si>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</si>
  <si>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</si>
  <si>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</si>
  <si>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</si>
  <si>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</si>
  <si>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</si>
  <si>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</si>
  <si>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</si>
  <si>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</si>
  <si>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</si>
  <si>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</si>
  <si>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</si>
  <si>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</si>
  <si>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</si>
  <si>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</si>
  <si>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</si>
  <si>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</si>
  <si>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</si>
  <si>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</si>
  <si>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</si>
  <si>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</si>
  <si>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</si>
  <si>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</si>
  <si>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</si>
  <si>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</si>
  <si>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</si>
  <si>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</si>
  <si>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</si>
  <si>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</si>
  <si>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</si>
  <si>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</si>
  <si>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</si>
  <si>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</si>
  <si>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</si>
  <si>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</si>
  <si>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</si>
  <si>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</si>
  <si>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</si>
  <si>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</si>
  <si>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</si>
  <si>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</si>
  <si>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</si>
  <si>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</si>
  <si>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</si>
  <si>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</si>
  <si>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</si>
  <si>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</si>
  <si>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</si>
  <si>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</si>
  <si>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</si>
  <si>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</si>
  <si>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</si>
  <si>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</si>
  <si>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</si>
  <si>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</si>
  <si>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</si>
  <si>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</si>
  <si>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</si>
  <si>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</si>
  <si>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</si>
  <si>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</si>
  <si>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</si>
  <si>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</si>
  <si>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</si>
  <si>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</si>
  <si>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</si>
  <si>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</si>
  <si>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</si>
  <si>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</si>
  <si>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</si>
  <si>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</si>
  <si>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</si>
  <si>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</si>
  <si>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</si>
  <si>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</si>
  <si>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</si>
  <si>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</si>
  <si>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</si>
  <si>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</si>
  <si>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</si>
  <si>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</si>
  <si>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</si>
  <si>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</si>
  <si>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</si>
  <si>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</si>
  <si>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</si>
  <si>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</si>
  <si>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</si>
  <si>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</si>
  <si>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</si>
  <si>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</si>
  <si>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</si>
  <si>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</si>
  <si>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</si>
  <si>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</si>
  <si>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</si>
  <si>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</si>
  <si>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</si>
  <si>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</si>
  <si>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</si>
  <si>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</si>
  <si>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</si>
  <si>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</si>
  <si>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</si>
  <si>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</si>
  <si>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</si>
  <si>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</si>
  <si>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</si>
  <si>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</si>
  <si>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</si>
  <si>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</si>
  <si>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</si>
  <si>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</si>
  <si>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</si>
  <si>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</si>
  <si>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</si>
  <si>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</si>
  <si>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</si>
  <si>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</si>
  <si>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</si>
  <si>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</si>
  <si>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</si>
  <si>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</si>
  <si>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</si>
  <si>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</si>
  <si>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</si>
  <si>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</si>
  <si>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</si>
  <si>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</si>
  <si>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</si>
  <si>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</si>
  <si>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</si>
  <si>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</si>
  <si>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</si>
  <si>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</si>
  <si>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</si>
  <si>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</si>
  <si>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</si>
  <si>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</si>
  <si>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</si>
  <si>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</si>
  <si>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</si>
  <si>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</si>
  <si>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</si>
  <si>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</si>
  <si>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</si>
  <si>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</si>
  <si>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</si>
  <si>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</si>
  <si>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</si>
  <si>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</si>
  <si>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</si>
  <si>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</si>
  <si>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</si>
  <si>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</si>
  <si>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</si>
  <si>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</si>
  <si>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</si>
  <si>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</si>
  <si>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</si>
  <si>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</si>
  <si>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</si>
  <si>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</si>
  <si>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</si>
  <si>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</si>
  <si>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</si>
  <si>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</si>
  <si>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</si>
  <si>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</si>
  <si>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</si>
  <si>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</si>
  <si>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</si>
  <si>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</si>
  <si>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</si>
  <si>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</si>
  <si>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</si>
  <si>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</si>
  <si>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</si>
  <si>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</si>
  <si>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</si>
  <si>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</si>
  <si>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</si>
  <si>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</si>
  <si>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</si>
  <si>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</si>
  <si>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</si>
  <si>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</si>
  <si>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</si>
  <si>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</si>
  <si>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</si>
  <si>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</si>
  <si>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</si>
  <si>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</si>
  <si>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</si>
  <si>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</si>
  <si>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</si>
  <si>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</si>
  <si>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</si>
  <si>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</si>
  <si>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</si>
  <si>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</si>
  <si>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</si>
  <si>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</si>
  <si>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</si>
  <si>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</si>
  <si>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</si>
  <si>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</si>
  <si>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</si>
  <si>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</si>
  <si>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</si>
  <si>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</si>
  <si>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</si>
  <si>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</si>
  <si>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</si>
  <si>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</si>
  <si>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</si>
  <si>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</si>
  <si>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</si>
  <si>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</si>
  <si>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</si>
  <si>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</si>
  <si>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</si>
  <si>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</si>
  <si>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</si>
  <si>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</si>
  <si>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</si>
  <si>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</si>
  <si>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</si>
  <si>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</si>
  <si>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</si>
  <si>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</si>
  <si>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</si>
  <si>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</si>
  <si>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</si>
  <si>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</si>
  <si>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</si>
  <si>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</si>
  <si>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</si>
  <si>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</si>
  <si>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</si>
  <si>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</si>
  <si>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</si>
  <si>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</si>
  <si>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</si>
  <si>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</si>
  <si>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</si>
  <si>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</si>
  <si>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</si>
  <si>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</si>
  <si>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</si>
  <si>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</si>
  <si>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</si>
  <si>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</si>
  <si>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</si>
  <si>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</si>
  <si>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</si>
  <si>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</si>
  <si>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</si>
  <si>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</si>
  <si>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</si>
  <si>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</si>
  <si>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</si>
  <si>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</si>
  <si>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</si>
  <si>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</si>
  <si>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</si>
  <si>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</si>
  <si>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</si>
  <si>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</si>
  <si>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</si>
  <si>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</si>
  <si>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</si>
  <si>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</si>
  <si>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</si>
  <si>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</si>
  <si>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</si>
  <si>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</si>
  <si>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</si>
  <si>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</si>
  <si>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</si>
  <si>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</si>
  <si>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</si>
  <si>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</si>
  <si>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</si>
  <si>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</si>
  <si>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</si>
  <si>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</si>
  <si>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</si>
  <si>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</si>
  <si>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</si>
  <si>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</si>
  <si>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</si>
  <si>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</si>
  <si>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</si>
  <si>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</si>
  <si>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</si>
  <si>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</si>
  <si>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</si>
  <si>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</si>
  <si>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</si>
  <si>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</si>
  <si>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</si>
  <si>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</si>
  <si>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</si>
  <si>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</si>
  <si>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</si>
  <si>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</si>
  <si>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</si>
  <si>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</si>
  <si>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</si>
  <si>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</si>
  <si>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</si>
  <si>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</si>
  <si>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</si>
  <si>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</si>
  <si>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</si>
  <si>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</si>
  <si>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</si>
  <si>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</si>
  <si>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</si>
  <si>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</si>
  <si>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</si>
  <si>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</si>
  <si>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</si>
  <si>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</si>
  <si>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</si>
  <si>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</si>
  <si>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</si>
  <si>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</si>
  <si>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</si>
  <si>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</si>
  <si>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</si>
  <si>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</si>
  <si>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</si>
  <si>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</si>
  <si>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</si>
  <si>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</si>
  <si>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</si>
  <si>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</si>
  <si>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</si>
  <si>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</si>
  <si>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</si>
  <si>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</si>
  <si>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</si>
  <si>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</si>
  <si>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</si>
  <si>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</si>
  <si>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</si>
  <si>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</si>
  <si>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</si>
  <si>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</si>
  <si>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</si>
  <si>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</si>
  <si>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</si>
  <si>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</si>
  <si>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</si>
  <si>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</si>
  <si>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</si>
  <si>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</si>
  <si>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</si>
  <si>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</si>
  <si>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</si>
  <si>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</si>
  <si>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</si>
  <si>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</si>
  <si>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</si>
  <si>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</si>
  <si>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</si>
  <si>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</si>
  <si>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</si>
  <si>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</si>
  <si>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</si>
  <si>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</si>
  <si>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</si>
  <si>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</si>
  <si>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</si>
  <si>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</si>
  <si>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</si>
  <si>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</si>
  <si>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</si>
  <si>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</si>
  <si>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</si>
  <si>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</si>
  <si>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</si>
  <si>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</si>
  <si>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</si>
  <si>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</si>
  <si>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</si>
  <si>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</si>
  <si>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</si>
  <si>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</si>
  <si>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</si>
  <si>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</si>
  <si>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</si>
  <si>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</si>
  <si>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</si>
  <si>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</si>
  <si>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</si>
  <si>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</si>
  <si>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</si>
  <si>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</si>
  <si>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</si>
  <si>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</si>
  <si>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</si>
  <si>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</si>
  <si>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</si>
  <si>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</si>
  <si>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</si>
  <si>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</si>
  <si>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</si>
  <si>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</si>
  <si>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</si>
  <si>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</si>
  <si>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</si>
  <si>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</si>
  <si>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</si>
  <si>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</si>
  <si>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</si>
  <si>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</si>
  <si>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</si>
  <si>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</si>
  <si>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</si>
  <si>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</si>
  <si>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</si>
  <si>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</si>
  <si>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</si>
  <si>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</si>
  <si>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</si>
  <si>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</si>
  <si>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</si>
  <si>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</si>
  <si>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</si>
  <si>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</si>
  <si>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</si>
  <si>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</si>
  <si>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</si>
  <si>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</si>
  <si>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</si>
  <si>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</si>
  <si>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</si>
  <si>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</si>
  <si>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</si>
  <si>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</si>
  <si>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</si>
  <si>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</si>
  <si>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</si>
  <si>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</si>
  <si>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</si>
  <si>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</si>
  <si>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</si>
  <si>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</si>
  <si>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</si>
  <si>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</si>
  <si>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</si>
  <si>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</si>
  <si>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</si>
  <si>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</si>
  <si>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</si>
  <si>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</si>
  <si>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</si>
  <si>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</si>
  <si>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</si>
  <si>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</si>
  <si>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</si>
  <si>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</si>
  <si>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</si>
  <si>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</si>
  <si>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</si>
  <si>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</si>
  <si>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</si>
  <si>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</si>
  <si>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</si>
  <si>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</si>
  <si>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</si>
  <si>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</si>
  <si>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</si>
  <si>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</si>
  <si>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</si>
  <si>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</si>
  <si>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</si>
  <si>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</si>
  <si>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</si>
  <si>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</si>
  <si>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</si>
  <si>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</si>
  <si>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</si>
  <si>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</si>
  <si>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</si>
  <si>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</si>
  <si>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</si>
  <si>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</si>
  <si>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</si>
  <si>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</si>
  <si>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</si>
  <si>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</si>
  <si>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</si>
  <si>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</si>
  <si>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</si>
  <si>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</si>
  <si>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</si>
  <si>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</si>
  <si>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</si>
  <si>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</si>
  <si>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</si>
  <si>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</si>
  <si>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</si>
  <si>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</si>
  <si>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</si>
  <si>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</si>
  <si>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</si>
  <si>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</si>
  <si>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</si>
  <si>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</si>
  <si>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</si>
  <si>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</si>
  <si>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</si>
  <si>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</si>
  <si>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</si>
  <si>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</si>
  <si>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</si>
  <si>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</si>
  <si>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</si>
  <si>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</si>
  <si>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</si>
  <si>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</si>
  <si>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</si>
  <si>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</si>
  <si>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</si>
  <si>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</si>
  <si>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</si>
  <si>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</si>
  <si>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</si>
  <si>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</si>
  <si>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</si>
  <si>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</si>
  <si>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</si>
  <si>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</si>
  <si>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</si>
  <si>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</si>
  <si>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</si>
  <si>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</si>
  <si>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</si>
  <si>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</si>
  <si>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</si>
  <si>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</si>
  <si>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</si>
  <si>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</si>
  <si>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</si>
  <si>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</si>
  <si>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</si>
  <si>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</si>
  <si>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</si>
  <si>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</si>
  <si>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</si>
  <si>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</si>
  <si>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</si>
  <si>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</si>
  <si>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</si>
  <si>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</si>
  <si>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</si>
  <si>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</si>
  <si>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</si>
  <si>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</si>
  <si>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</si>
  <si>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</si>
  <si>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</si>
  <si>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</si>
  <si>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</si>
  <si>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</si>
  <si>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</si>
  <si>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</si>
  <si>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</si>
  <si>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</si>
  <si>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</si>
  <si>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</si>
  <si>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</si>
  <si>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</si>
  <si>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</si>
  <si>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</si>
  <si>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</si>
  <si>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</si>
  <si>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</si>
  <si>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</si>
  <si>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</si>
  <si>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</si>
  <si>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</si>
  <si>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</si>
  <si>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</si>
  <si>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</si>
  <si>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</si>
  <si>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</si>
  <si>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</si>
  <si>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</si>
  <si>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</si>
  <si>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</si>
  <si>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</si>
  <si>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</si>
  <si>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</si>
  <si>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</si>
  <si>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</si>
  <si>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</si>
  <si>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</si>
  <si>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</si>
  <si>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</si>
  <si>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</si>
  <si>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</si>
  <si>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</si>
  <si>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</si>
  <si>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</si>
  <si>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</si>
  <si>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</si>
  <si>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</si>
  <si>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</si>
  <si>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</si>
  <si>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</si>
  <si>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</si>
  <si>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</si>
  <si>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</si>
  <si>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</si>
  <si>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</si>
  <si>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</si>
  <si>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</si>
  <si>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</si>
  <si>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</si>
  <si>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</si>
  <si>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</si>
  <si>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</si>
  <si>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</si>
  <si>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</si>
  <si>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</si>
  <si>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</si>
  <si>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</si>
  <si>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</si>
  <si>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</si>
  <si>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</si>
  <si>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</si>
  <si>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</si>
  <si>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</si>
  <si>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</si>
  <si>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</si>
  <si>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</si>
  <si>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</si>
  <si>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</si>
  <si>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</si>
  <si>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</si>
  <si>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</si>
  <si>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</si>
  <si>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</si>
  <si>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</si>
  <si>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</si>
  <si>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</si>
  <si>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</si>
  <si>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</si>
  <si>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</si>
  <si>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</si>
  <si>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</si>
  <si>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</si>
  <si>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</si>
  <si>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</si>
  <si>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</si>
  <si>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</si>
  <si>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</si>
  <si>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</si>
  <si>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</si>
  <si>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</si>
  <si>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</si>
  <si>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</si>
  <si>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</si>
  <si>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</si>
  <si>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</si>
  <si>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</si>
  <si>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</si>
  <si>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</si>
  <si>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</si>
  <si>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</si>
  <si>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</si>
  <si>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</si>
  <si>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</si>
  <si>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</si>
  <si>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</si>
  <si>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</si>
  <si>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</si>
  <si>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</si>
  <si>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</si>
  <si>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</si>
  <si>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</si>
  <si>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</si>
  <si>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</si>
  <si>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</si>
  <si>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</si>
  <si>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</si>
  <si>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</si>
  <si>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</si>
  <si>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</si>
  <si>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</si>
  <si>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</si>
  <si>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</si>
  <si>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</si>
  <si>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</si>
  <si>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</si>
  <si>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</si>
  <si>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</si>
  <si>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</si>
  <si>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</si>
  <si>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</si>
  <si>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</si>
  <si>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</si>
  <si>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</si>
  <si>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</si>
  <si>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</si>
  <si>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</si>
  <si>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</si>
  <si>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</si>
  <si>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</si>
  <si>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</si>
  <si>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</si>
  <si>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</si>
  <si>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</si>
  <si>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</si>
  <si>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</si>
  <si>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</si>
  <si>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</si>
  <si>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</si>
  <si>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</si>
  <si>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</si>
  <si>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</si>
  <si>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</si>
  <si>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</si>
  <si>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</si>
  <si>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</si>
  <si>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</si>
  <si>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</si>
  <si>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</si>
  <si>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</si>
  <si>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</si>
  <si>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</si>
  <si>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</si>
  <si>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</si>
  <si>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</si>
  <si>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</si>
  <si>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</si>
  <si>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</si>
  <si>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</si>
  <si>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</si>
  <si>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</si>
  <si>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</si>
  <si>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</si>
  <si>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</si>
  <si>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</si>
  <si>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</si>
  <si>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</si>
  <si>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</si>
  <si>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</si>
  <si>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</si>
  <si>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</si>
  <si>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</si>
  <si>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</si>
  <si>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</si>
  <si>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</si>
  <si>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</si>
  <si>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</si>
  <si>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</si>
  <si>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</si>
  <si>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</si>
  <si>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</si>
  <si>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</si>
  <si>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</si>
  <si>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</si>
  <si>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</si>
  <si>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</si>
  <si>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</si>
  <si>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</si>
  <si>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</si>
  <si>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</si>
  <si>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</si>
  <si>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</si>
  <si>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</si>
  <si>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</si>
  <si>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</si>
  <si>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</si>
  <si>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</si>
  <si>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</si>
  <si>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</si>
  <si>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</si>
  <si>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</si>
  <si>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</si>
  <si>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</si>
  <si>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</si>
  <si>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</si>
  <si>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</si>
  <si>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</si>
  <si>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</si>
  <si>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</si>
  <si>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</si>
  <si>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</si>
  <si>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</si>
  <si>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</si>
  <si>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</si>
  <si>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</si>
  <si>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</si>
  <si>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</si>
  <si>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</si>
  <si>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</si>
  <si>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</si>
  <si>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</si>
  <si>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</si>
  <si>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</si>
  <si>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</si>
  <si>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</si>
  <si>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</si>
  <si>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</si>
  <si>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</si>
  <si>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</si>
  <si>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</si>
  <si>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</si>
  <si>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</si>
  <si>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</si>
  <si>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</si>
  <si>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</si>
  <si>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</si>
  <si>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</si>
  <si>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</si>
  <si>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</si>
  <si>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</si>
  <si>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</si>
  <si>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</si>
  <si>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</si>
  <si>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</si>
  <si>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</si>
  <si>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</si>
  <si>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</si>
  <si>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</si>
  <si>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</si>
  <si>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</si>
  <si>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</si>
  <si>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</si>
  <si>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</si>
  <si>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</si>
  <si>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</si>
  <si>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</si>
  <si>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</si>
  <si>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</si>
  <si>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</si>
  <si>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</si>
  <si>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</si>
  <si>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</si>
  <si>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</si>
  <si>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</si>
  <si>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</si>
  <si>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</si>
  <si>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</si>
  <si>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</si>
  <si>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</si>
  <si>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</si>
  <si>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</si>
  <si>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</si>
  <si>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</si>
  <si>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</si>
  <si>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</si>
  <si>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</si>
  <si>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</si>
  <si>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</si>
  <si>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</si>
  <si>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</si>
  <si>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</si>
  <si>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</si>
  <si>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</si>
  <si>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</si>
  <si>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</si>
  <si>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</si>
  <si>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</si>
  <si>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</si>
  <si>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</si>
  <si>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</si>
  <si>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</si>
  <si>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</si>
  <si>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</si>
  <si>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</si>
  <si>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</si>
  <si>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</si>
  <si>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</si>
  <si>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</si>
  <si>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</si>
  <si>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</si>
  <si>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</si>
  <si>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</si>
  <si>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</si>
  <si>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</si>
  <si>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</si>
  <si>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</si>
  <si>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</si>
  <si>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</si>
  <si>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</si>
  <si>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</si>
  <si>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</si>
  <si>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</si>
  <si>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</si>
  <si>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</si>
  <si>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</si>
  <si>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</si>
  <si>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</si>
  <si>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</si>
  <si>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</si>
  <si>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</si>
  <si>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</si>
  <si>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</si>
  <si>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</si>
  <si>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</si>
  <si>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</si>
  <si>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</si>
  <si>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</si>
  <si>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</si>
  <si>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</si>
  <si>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</si>
  <si>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</si>
  <si>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</si>
  <si>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</si>
  <si>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</si>
  <si>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</si>
  <si>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</si>
  <si>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</si>
  <si>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</si>
  <si>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</si>
  <si>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</si>
  <si>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</si>
  <si>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</si>
  <si>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</si>
  <si>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</si>
  <si>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</si>
  <si>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</si>
  <si>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</si>
  <si>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</si>
  <si>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</si>
  <si>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</si>
  <si>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</si>
  <si>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</si>
  <si>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</si>
  <si>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</si>
  <si>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</si>
  <si>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</si>
  <si>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</si>
  <si>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</si>
  <si>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</si>
  <si>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</si>
  <si>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</si>
  <si>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</si>
  <si>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</si>
  <si>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</si>
  <si>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</si>
  <si>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</si>
  <si>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</si>
  <si>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</si>
  <si>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</si>
  <si>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</si>
  <si>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</si>
  <si>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</si>
  <si>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</si>
  <si>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</si>
  <si>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</si>
  <si>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</si>
  <si>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</si>
  <si>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</si>
  <si>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</si>
  <si>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</si>
  <si>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</si>
  <si>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</si>
  <si>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</si>
  <si>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</si>
  <si>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</si>
  <si>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</si>
  <si>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</si>
  <si>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</si>
  <si>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</si>
  <si>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</si>
  <si>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</si>
  <si>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</si>
  <si>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</si>
  <si>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</si>
  <si>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</si>
  <si>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</si>
  <si>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</si>
  <si>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</si>
  <si>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</si>
  <si>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</si>
  <si>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</si>
  <si>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</si>
  <si>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</si>
  <si>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</si>
  <si>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</si>
  <si>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</si>
  <si>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</si>
  <si>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</si>
  <si>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</si>
  <si>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</si>
  <si>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</si>
  <si>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</si>
  <si>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</si>
  <si>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</si>
  <si>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</si>
  <si>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</si>
  <si>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</si>
  <si>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</si>
  <si>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</si>
  <si>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</si>
  <si>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</si>
  <si>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</si>
  <si>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</si>
  <si>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</si>
  <si>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</si>
  <si>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</si>
  <si>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</si>
  <si>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</si>
  <si>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</si>
  <si>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</si>
  <si>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</si>
  <si>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</si>
  <si>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</si>
  <si>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</si>
  <si>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</si>
  <si>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</si>
  <si>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</si>
  <si>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</si>
  <si>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</si>
  <si>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</si>
  <si>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</si>
  <si>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</si>
  <si>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</si>
  <si>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</si>
  <si>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</si>
  <si>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</si>
  <si>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</si>
  <si>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</si>
  <si>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</si>
  <si>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</si>
  <si>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</si>
  <si>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</si>
  <si>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</si>
  <si>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</si>
  <si>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</si>
  <si>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</si>
  <si>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</si>
  <si>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</si>
  <si>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</si>
  <si>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</si>
  <si>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</si>
  <si>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</si>
  <si>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</si>
  <si>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</si>
  <si>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</si>
  <si>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</si>
  <si>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</si>
  <si>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</si>
  <si>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</si>
  <si>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</si>
  <si>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</si>
  <si>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</si>
  <si>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</si>
  <si>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</si>
  <si>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</si>
  <si>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</si>
  <si>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</si>
  <si>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</si>
  <si>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</si>
  <si>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</si>
  <si>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</si>
  <si>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</si>
  <si>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</si>
  <si>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</si>
  <si>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</si>
  <si>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</si>
  <si>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</si>
  <si>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</si>
  <si>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</si>
  <si>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</si>
  <si>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</si>
  <si>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</si>
  <si>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</si>
  <si>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</si>
  <si>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</si>
  <si>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</si>
  <si>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</si>
  <si>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</si>
  <si>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</si>
  <si>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</si>
  <si>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</si>
  <si>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</si>
  <si>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</si>
  <si>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</si>
  <si>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</si>
  <si>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</si>
  <si>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</si>
  <si>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</si>
  <si>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</si>
  <si>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</si>
  <si>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</si>
  <si>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</si>
  <si>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</si>
  <si>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</si>
  <si>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</si>
  <si>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</si>
  <si>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</si>
  <si>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</si>
  <si>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</si>
  <si>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</si>
  <si>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</si>
  <si>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</si>
  <si>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</si>
  <si>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</si>
  <si>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</si>
  <si>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</si>
  <si>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</si>
  <si>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</si>
  <si>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</si>
  <si>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</si>
  <si>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</si>
  <si>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</si>
  <si>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</si>
  <si>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</si>
  <si>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</si>
  <si>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</si>
  <si>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</si>
  <si>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</si>
  <si>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</si>
  <si>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</si>
  <si>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</si>
  <si>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</si>
  <si>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</si>
  <si>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</si>
  <si>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</si>
  <si>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</si>
  <si>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</si>
  <si>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</si>
  <si>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</si>
  <si>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</si>
  <si>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</si>
  <si>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</si>
  <si>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</si>
  <si>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</si>
  <si>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</si>
  <si>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</si>
  <si>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</si>
  <si>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</si>
  <si>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</si>
  <si>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</si>
  <si>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</si>
  <si>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</si>
  <si>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</si>
  <si>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</si>
  <si>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</si>
  <si>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</si>
  <si>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</si>
  <si>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</si>
  <si>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</si>
  <si>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</si>
  <si>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</si>
  <si>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</si>
  <si>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</si>
  <si>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</si>
  <si>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</si>
  <si>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</si>
  <si>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</si>
  <si>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</si>
  <si>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</si>
  <si>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</si>
  <si>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</si>
  <si>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</si>
  <si>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</si>
  <si>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</si>
  <si>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</si>
  <si>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</si>
  <si>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</si>
  <si>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</si>
  <si>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</si>
  <si>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</si>
  <si>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</si>
  <si>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</si>
  <si>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</si>
  <si>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</si>
  <si>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</si>
  <si>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</si>
  <si>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</si>
  <si>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</si>
  <si>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</si>
  <si>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</si>
  <si>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</si>
  <si>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</si>
  <si>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</si>
  <si>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</si>
  <si>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</si>
  <si>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</si>
  <si>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</si>
  <si>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</si>
  <si>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</si>
  <si>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</si>
  <si>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</si>
  <si>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</si>
  <si>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</si>
  <si>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</si>
  <si>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</si>
  <si>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</si>
  <si>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</si>
  <si>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</si>
  <si>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</si>
  <si>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</si>
  <si>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</si>
  <si>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</si>
  <si>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</si>
  <si>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</si>
  <si>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</si>
  <si>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</si>
  <si>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</si>
  <si>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</si>
  <si>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</si>
  <si>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</si>
  <si>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</si>
  <si>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</si>
  <si>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</si>
  <si>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</si>
  <si>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</si>
  <si>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</si>
  <si>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</si>
  <si>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</si>
  <si>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</si>
  <si>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</si>
  <si>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</si>
  <si>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</si>
  <si>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</si>
  <si>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</si>
  <si>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</si>
  <si>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</si>
  <si>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</si>
  <si>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</si>
  <si>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</si>
  <si>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</si>
  <si>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</si>
  <si>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</si>
  <si>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</si>
  <si>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</si>
  <si>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</si>
  <si>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</si>
  <si>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</si>
  <si>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</si>
  <si>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</si>
  <si>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</si>
  <si>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</si>
  <si>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</si>
  <si>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</si>
  <si>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</si>
  <si>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</si>
  <si>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</si>
  <si>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</si>
  <si>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</si>
  <si>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</si>
  <si>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</si>
  <si>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</si>
  <si>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</si>
  <si>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</si>
  <si>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</si>
  <si>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</si>
  <si>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</si>
  <si>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</si>
  <si>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</si>
  <si>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</si>
  <si>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</si>
  <si>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</si>
  <si>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</si>
  <si>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</si>
  <si>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</si>
  <si>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</si>
  <si>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</si>
  <si>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</si>
  <si>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</si>
  <si>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</si>
  <si>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</si>
  <si>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</si>
  <si>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</si>
  <si>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</si>
  <si>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</si>
  <si>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</si>
  <si>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</si>
  <si>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</si>
  <si>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</si>
  <si>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</si>
  <si>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</si>
  <si>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</si>
  <si>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</si>
  <si>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</si>
  <si>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</si>
  <si>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</si>
  <si>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</si>
  <si>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</si>
  <si>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</si>
  <si>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</si>
  <si>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</si>
  <si>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</si>
  <si>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</si>
  <si>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</si>
  <si>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</si>
  <si>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</si>
  <si>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</si>
  <si>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</si>
  <si>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</si>
  <si>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</si>
  <si>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</si>
  <si>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</si>
  <si>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</si>
  <si>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</si>
  <si>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</si>
  <si>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</si>
  <si>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</si>
  <si>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</si>
  <si>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</si>
  <si>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</si>
  <si>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</si>
  <si>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</si>
  <si>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</si>
  <si>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</si>
  <si>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</si>
  <si>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</si>
  <si>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</si>
  <si>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</si>
  <si>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</si>
  <si>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</si>
  <si>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</si>
  <si>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</si>
  <si>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</si>
  <si>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</si>
  <si>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</si>
  <si>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</si>
  <si>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</si>
  <si>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</si>
  <si>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</si>
  <si>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</si>
  <si>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</si>
  <si>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</si>
  <si>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</si>
  <si>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</si>
  <si>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</si>
  <si>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</si>
  <si>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</si>
  <si>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</si>
  <si>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</si>
  <si>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</si>
  <si>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</si>
  <si>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</si>
  <si>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</si>
  <si>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</si>
  <si>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</si>
  <si>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</si>
  <si>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</si>
  <si>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</si>
  <si>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</si>
  <si>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</si>
  <si>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</si>
  <si>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</si>
  <si>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</si>
  <si>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</si>
  <si>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</si>
  <si>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</si>
  <si>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</si>
  <si>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</si>
  <si>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</si>
  <si>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</si>
  <si>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</si>
  <si>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</si>
  <si>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</si>
  <si>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</si>
  <si>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</si>
  <si>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</si>
  <si>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</si>
  <si>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</si>
  <si>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</si>
  <si>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</si>
  <si>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</si>
  <si>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</si>
  <si>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</si>
  <si>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</si>
  <si>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</si>
  <si>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</si>
  <si>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</si>
  <si>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</si>
  <si>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</si>
  <si>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</si>
  <si>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</si>
  <si>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</si>
  <si>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</si>
  <si>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</si>
  <si>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</si>
  <si>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</si>
  <si>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</si>
  <si>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</si>
  <si>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</si>
  <si>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</si>
  <si>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</si>
  <si>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</si>
  <si>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</si>
  <si>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</si>
  <si>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</si>
  <si>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</si>
  <si>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</si>
  <si>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</si>
  <si>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</si>
  <si>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</si>
  <si>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</si>
  <si>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</si>
  <si>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</si>
  <si>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</si>
  <si>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</si>
  <si>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</si>
  <si>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</si>
  <si>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</si>
  <si>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</si>
  <si>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</si>
  <si>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</si>
  <si>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</si>
  <si>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</si>
  <si>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</si>
  <si>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</si>
  <si>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</si>
  <si>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</si>
  <si>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</si>
  <si>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</si>
  <si>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</si>
  <si>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</si>
  <si>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</si>
  <si>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</si>
  <si>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</si>
  <si>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</si>
  <si>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</si>
  <si>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</si>
  <si>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</si>
  <si>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</si>
  <si>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</si>
  <si>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</si>
  <si>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</si>
  <si>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</si>
  <si>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</si>
  <si>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</si>
  <si>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</si>
  <si>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</si>
  <si>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</si>
  <si>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</si>
  <si>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</si>
  <si>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</si>
  <si>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</si>
  <si>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</si>
  <si>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</si>
  <si>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</si>
  <si>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</si>
  <si>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</si>
  <si>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</si>
  <si>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</si>
  <si>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</si>
  <si>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</si>
  <si>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</si>
  <si>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</si>
  <si>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</si>
  <si>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</si>
  <si>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</si>
  <si>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</si>
  <si>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</si>
  <si>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</si>
  <si>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</si>
  <si>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</si>
  <si>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</si>
  <si>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</si>
  <si>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</si>
  <si>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</si>
  <si>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</si>
  <si>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</si>
  <si>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</si>
  <si>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</si>
  <si>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</si>
  <si>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</si>
  <si>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</si>
  <si>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</si>
  <si>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</si>
  <si>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</si>
  <si>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</si>
  <si>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</si>
  <si>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</si>
  <si>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</si>
  <si>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</si>
  <si>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</si>
  <si>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</si>
  <si>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</si>
  <si>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</si>
  <si>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</si>
  <si>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</si>
  <si>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</si>
  <si>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</si>
  <si>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</si>
  <si>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</si>
  <si>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</si>
  <si>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</si>
  <si>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</si>
  <si>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</si>
  <si>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</si>
  <si>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</si>
  <si>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</si>
  <si>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</si>
  <si>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</si>
  <si>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</si>
  <si>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</si>
  <si>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</si>
  <si>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</si>
  <si>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</si>
  <si>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</si>
  <si>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</si>
  <si>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</si>
  <si>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</si>
  <si>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</si>
  <si>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</si>
  <si>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</si>
  <si>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</si>
  <si>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</si>
  <si>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</si>
  <si>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</si>
  <si>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</si>
  <si>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</si>
  <si>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</si>
  <si>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</si>
  <si>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</si>
  <si>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</si>
  <si>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</si>
  <si>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</si>
  <si>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</si>
  <si>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</si>
  <si>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</si>
  <si>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</si>
  <si>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</si>
  <si>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</si>
  <si>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</si>
  <si>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</si>
  <si>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</si>
  <si>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</si>
  <si>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</si>
  <si>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</si>
  <si>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</si>
  <si>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</si>
  <si>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</si>
  <si>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</si>
  <si>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</si>
  <si>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</si>
  <si>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</si>
  <si>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</si>
  <si>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</si>
  <si>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</si>
  <si>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</si>
  <si>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</si>
  <si>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</si>
  <si>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</si>
  <si>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</si>
  <si>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</si>
  <si>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</si>
  <si>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</si>
  <si>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</si>
  <si>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</si>
  <si>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</si>
  <si>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</si>
  <si>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</si>
  <si>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</si>
  <si>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</si>
  <si>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</si>
  <si>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</si>
  <si>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</si>
  <si>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</si>
  <si>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</si>
  <si>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</si>
  <si>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</si>
  <si>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</si>
  <si>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</si>
  <si>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</si>
  <si>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</si>
  <si>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</si>
  <si>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</si>
  <si>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</si>
  <si>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</si>
  <si>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</si>
  <si>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</si>
  <si>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</si>
  <si>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</si>
  <si>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</si>
  <si>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</si>
  <si>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</si>
  <si>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</si>
  <si>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</si>
  <si>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</si>
  <si>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</si>
  <si>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</si>
  <si>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</si>
  <si>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</si>
  <si>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</si>
  <si>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</si>
  <si>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</si>
  <si>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</si>
  <si>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</si>
  <si>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</si>
  <si>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</si>
  <si>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</si>
  <si>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</si>
  <si>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</si>
  <si>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</si>
  <si>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</si>
  <si>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</si>
  <si>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</si>
  <si>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</si>
  <si>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</si>
  <si>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</si>
  <si>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</si>
  <si>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</si>
  <si>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</si>
  <si>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</si>
  <si>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</si>
  <si>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</si>
  <si>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</si>
  <si>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</si>
  <si>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</si>
  <si>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</si>
  <si>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</si>
  <si>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</si>
  <si>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</si>
  <si>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</si>
  <si>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</si>
  <si>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</si>
  <si>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</si>
  <si>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</si>
  <si>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</si>
  <si>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</si>
  <si>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</si>
  <si>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</si>
  <si>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</si>
  <si>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</si>
  <si>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</si>
  <si>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</si>
  <si>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</si>
  <si>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</si>
  <si>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</si>
  <si>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</si>
  <si>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</si>
  <si>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</si>
  <si>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</si>
  <si>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</si>
  <si>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</si>
  <si>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</si>
  <si>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</si>
  <si>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</si>
  <si>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</si>
  <si>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</si>
  <si>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</si>
  <si>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</si>
  <si>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</si>
  <si>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</si>
  <si>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</si>
  <si>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</si>
  <si>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</si>
  <si>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</si>
  <si>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</si>
  <si>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</si>
  <si>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</si>
  <si>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</si>
  <si>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</si>
  <si>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</si>
  <si>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</si>
  <si>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</si>
  <si>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</si>
  <si>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</si>
  <si>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</si>
  <si>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</si>
  <si>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</si>
  <si>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</si>
  <si>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</si>
  <si>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</si>
  <si>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</si>
  <si>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</si>
  <si>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</si>
  <si>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</si>
  <si>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</si>
  <si>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</si>
  <si>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</si>
  <si>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</si>
  <si>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</si>
  <si>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</si>
  <si>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</si>
  <si>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</si>
  <si>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</si>
  <si>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</si>
  <si>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</si>
  <si>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</si>
  <si>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</si>
  <si>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</si>
  <si>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</si>
  <si>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</si>
  <si>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</si>
  <si>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</si>
  <si>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</si>
  <si>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</si>
  <si>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</si>
  <si>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</si>
  <si>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</si>
  <si>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</si>
  <si>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</si>
  <si>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</si>
  <si>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</si>
  <si>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</si>
  <si>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</si>
  <si>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</si>
  <si>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</si>
  <si>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</si>
  <si>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</si>
  <si>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</si>
  <si>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</si>
  <si>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</si>
  <si>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</si>
  <si>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</si>
  <si>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</si>
  <si>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</si>
  <si>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</si>
  <si>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</si>
  <si>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</si>
  <si>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</si>
  <si>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</si>
  <si>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</si>
  <si>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</si>
  <si>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</si>
  <si>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</si>
  <si>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</si>
  <si>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</si>
  <si>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</si>
  <si>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</si>
  <si>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</si>
  <si>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</si>
  <si>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</si>
  <si>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</si>
  <si>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</si>
  <si>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</si>
  <si>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</si>
  <si>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</si>
  <si>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</si>
  <si>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</si>
  <si>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</si>
  <si>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</si>
  <si>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</si>
  <si>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</si>
  <si>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</si>
  <si>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</si>
  <si>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</si>
  <si>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</si>
  <si>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</si>
  <si>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</si>
  <si>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</si>
  <si>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</si>
  <si>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</si>
  <si>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</si>
  <si>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</si>
  <si>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</si>
  <si>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</si>
  <si>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</si>
  <si>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</si>
  <si>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</si>
  <si>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</si>
  <si>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</si>
  <si>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</si>
  <si>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</si>
  <si>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</si>
  <si>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</si>
  <si>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</si>
  <si>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</si>
  <si>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</si>
  <si>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</si>
  <si>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</si>
  <si>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</si>
  <si>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</si>
  <si>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</si>
  <si>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</si>
  <si>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</si>
  <si>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</si>
  <si>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</si>
  <si>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</si>
  <si>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</si>
  <si>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</si>
  <si>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</si>
  <si>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</si>
  <si>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</si>
  <si>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</si>
  <si>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</si>
  <si>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</si>
  <si>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</si>
  <si>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</si>
  <si>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</si>
  <si>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</si>
  <si>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</si>
  <si>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</si>
  <si>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</si>
  <si>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</si>
  <si>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</si>
  <si>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</si>
  <si>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</si>
  <si>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</si>
  <si>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</si>
  <si>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</si>
  <si>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</si>
  <si>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</si>
  <si>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</si>
  <si>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</si>
  <si>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</si>
  <si>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</si>
  <si>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</si>
  <si>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</si>
  <si>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</si>
  <si>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</si>
  <si>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</si>
  <si>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</si>
  <si>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</si>
  <si>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</si>
  <si>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</si>
  <si>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</si>
  <si>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</si>
  <si>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</si>
  <si>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</si>
  <si>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</si>
  <si>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</si>
  <si>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</si>
  <si>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</si>
  <si>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</si>
  <si>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</si>
  <si>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</si>
  <si>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</si>
  <si>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</si>
  <si>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</si>
  <si>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</si>
  <si>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</si>
  <si>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</si>
  <si>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</si>
  <si>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</si>
  <si>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</si>
  <si>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</si>
  <si>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</si>
  <si>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</si>
  <si>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</si>
  <si>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</si>
  <si>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</si>
  <si>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</si>
  <si>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</si>
  <si>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</si>
  <si>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</si>
  <si>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</si>
  <si>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</si>
  <si>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</si>
  <si>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</si>
  <si>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</si>
  <si>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</si>
  <si>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</si>
  <si>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</si>
  <si>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</si>
  <si>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</si>
  <si>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</si>
  <si>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</si>
  <si>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</si>
  <si>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</si>
  <si>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</si>
  <si>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</si>
  <si>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</si>
  <si>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</si>
  <si>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</si>
  <si>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</si>
  <si>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</si>
  <si>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</si>
  <si>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</si>
  <si>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</si>
  <si>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</si>
  <si>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</si>
  <si>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</si>
  <si>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</si>
  <si>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</si>
  <si>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</si>
  <si>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</si>
  <si>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</si>
  <si>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</si>
  <si>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</si>
  <si>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</si>
  <si>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</si>
  <si>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</si>
  <si>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</si>
  <si>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</si>
  <si>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</si>
  <si>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</si>
  <si>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</si>
  <si>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</si>
  <si>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</si>
  <si>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</si>
  <si>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</si>
  <si>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</si>
  <si>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</si>
  <si>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</si>
  <si>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</si>
  <si>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</si>
  <si>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</si>
  <si>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</si>
  <si>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</si>
  <si>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</si>
  <si>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</si>
  <si>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</si>
  <si>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</si>
  <si>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</si>
  <si>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</si>
  <si>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</si>
  <si>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</si>
  <si>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</si>
  <si>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</si>
  <si>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</si>
  <si>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</si>
  <si>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</si>
  <si>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</si>
  <si>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</si>
  <si>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</si>
  <si>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</si>
  <si>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</si>
  <si>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</si>
  <si>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</si>
  <si>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</si>
  <si>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</si>
  <si>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</si>
  <si>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</si>
  <si>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</si>
  <si>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</si>
  <si>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</si>
  <si>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</si>
  <si>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</si>
  <si>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</si>
  <si>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</si>
  <si>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</si>
  <si>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</si>
  <si>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</si>
  <si>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</si>
  <si>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</si>
  <si>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</si>
  <si>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</si>
  <si>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</si>
  <si>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</si>
  <si>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</si>
  <si>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</si>
  <si>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</si>
  <si>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</si>
  <si>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</si>
  <si>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</si>
  <si>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</si>
  <si>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</si>
  <si>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</si>
  <si>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</si>
  <si>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</si>
  <si>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</si>
  <si>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</si>
  <si>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</si>
  <si>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</si>
  <si>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</si>
  <si>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</si>
  <si>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</si>
  <si>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</si>
  <si>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</si>
  <si>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</si>
  <si>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</si>
  <si>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</si>
  <si>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</si>
  <si>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</si>
  <si>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</si>
  <si>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</si>
  <si>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</si>
  <si>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</si>
  <si>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</si>
  <si>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</si>
  <si>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</si>
  <si>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</si>
  <si>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</si>
  <si>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</si>
  <si>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</si>
  <si>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</si>
  <si>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</si>
  <si>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</si>
  <si>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</si>
  <si>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</si>
  <si>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</si>
  <si>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</si>
  <si>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</si>
  <si>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</si>
  <si>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</si>
  <si>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</si>
  <si>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</si>
  <si>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</si>
  <si>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</si>
  <si>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</si>
  <si>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</si>
  <si>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</si>
  <si>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</si>
  <si>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</si>
  <si>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</si>
  <si>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</si>
  <si>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</si>
  <si>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</si>
  <si>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</si>
  <si>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</si>
  <si>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</si>
  <si>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</si>
  <si>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</si>
  <si>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</si>
  <si>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</si>
  <si>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</si>
  <si>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</si>
  <si>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</si>
  <si>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</si>
  <si>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</si>
  <si>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</si>
  <si>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</si>
  <si>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</si>
  <si>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</si>
  <si>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</si>
  <si>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</si>
  <si>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</si>
  <si>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</si>
  <si>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</si>
  <si>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</si>
  <si>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</si>
  <si>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</si>
  <si>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</si>
  <si>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</si>
  <si>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</si>
  <si>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</si>
  <si>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</si>
  <si>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</si>
  <si>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</si>
  <si>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</si>
  <si>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</si>
  <si>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</si>
  <si>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</si>
  <si>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</si>
  <si>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</si>
  <si>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</si>
  <si>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</si>
  <si>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</si>
  <si>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</si>
  <si>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</si>
  <si>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</si>
  <si>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</si>
  <si>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</si>
  <si>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</si>
  <si>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</si>
  <si>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</si>
  <si>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</si>
  <si>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</si>
  <si>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</si>
  <si>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</si>
  <si>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</si>
  <si>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</si>
  <si>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</si>
  <si>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</si>
  <si>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</si>
  <si>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</si>
  <si>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</si>
  <si>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</si>
  <si>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</si>
  <si>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</si>
  <si>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</si>
  <si>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</si>
  <si>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</si>
  <si>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</si>
  <si>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</si>
  <si>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</si>
  <si>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</si>
  <si>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</si>
  <si>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</si>
  <si>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</si>
  <si>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</si>
  <si>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</si>
  <si>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</si>
  <si>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</si>
  <si>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</si>
  <si>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</si>
  <si>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</si>
  <si>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</si>
  <si>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</si>
  <si>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</si>
  <si>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</si>
  <si>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</si>
  <si>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</si>
  <si>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</si>
  <si>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</si>
  <si>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</si>
  <si>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</si>
  <si>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</si>
  <si>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</si>
  <si>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</si>
  <si>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</si>
  <si>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</si>
  <si>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</si>
  <si>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</si>
  <si>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</si>
  <si>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</si>
  <si>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</si>
  <si>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</si>
  <si>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</si>
  <si>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</si>
  <si>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</si>
  <si>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</si>
  <si>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</si>
  <si>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</si>
  <si>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</si>
  <si>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</si>
  <si>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</si>
  <si>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</si>
  <si>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</si>
  <si>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</si>
  <si>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</si>
  <si>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</si>
  <si>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</si>
  <si>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</si>
  <si>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</si>
  <si>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</si>
  <si>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</si>
  <si>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</si>
  <si>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</si>
  <si>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</si>
  <si>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</si>
  <si>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</si>
  <si>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</si>
  <si>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</si>
  <si>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</si>
  <si>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</si>
  <si>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</si>
  <si>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</si>
  <si>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</si>
  <si>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</si>
  <si>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</si>
  <si>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</si>
  <si>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</si>
  <si>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</si>
  <si>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</si>
  <si>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</si>
  <si>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</si>
  <si>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</si>
  <si>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</si>
  <si>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</si>
  <si>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</si>
  <si>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</si>
  <si>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</si>
  <si>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</si>
  <si>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</si>
  <si>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</si>
  <si>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</si>
  <si>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</si>
  <si>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</si>
  <si>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</si>
  <si>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</si>
  <si>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</si>
  <si>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</si>
  <si>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</si>
  <si>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</si>
  <si>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</si>
  <si>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</si>
  <si>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</si>
  <si>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</si>
  <si>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</si>
  <si>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</si>
  <si>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</si>
  <si>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</si>
  <si>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</si>
  <si>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</si>
  <si>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</si>
  <si>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</si>
  <si>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</si>
  <si>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</si>
  <si>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</si>
  <si>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</si>
  <si>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</si>
  <si>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</si>
  <si>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</si>
  <si>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</si>
  <si>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</si>
  <si>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</si>
  <si>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</si>
  <si>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</si>
  <si>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</si>
  <si>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</si>
  <si>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</si>
  <si>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</si>
  <si>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</si>
  <si>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</si>
  <si>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</si>
  <si>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</si>
  <si>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</si>
  <si>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</si>
  <si>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</si>
  <si>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</si>
  <si>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</si>
  <si>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</si>
  <si>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</si>
  <si>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</si>
  <si>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</si>
  <si>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</si>
  <si>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</si>
  <si>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</si>
  <si>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</si>
  <si>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</si>
  <si>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</si>
  <si>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</si>
  <si>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</si>
  <si>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</si>
  <si>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</si>
  <si>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</si>
  <si>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</si>
  <si>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</si>
  <si>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</si>
  <si>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</si>
  <si>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</si>
  <si>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</si>
  <si>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</si>
  <si>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</si>
  <si>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</si>
  <si>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</si>
  <si>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</si>
  <si>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</si>
  <si>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</si>
  <si>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</si>
  <si>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</si>
  <si>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</si>
  <si>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</si>
  <si>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</si>
  <si>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</si>
  <si>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</si>
  <si>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</si>
  <si>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</si>
  <si>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</si>
  <si>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</si>
  <si>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</si>
  <si>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</si>
  <si>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</si>
  <si>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</si>
  <si>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</si>
  <si>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</si>
  <si>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</si>
  <si>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</si>
  <si>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</si>
  <si>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</si>
  <si>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</si>
  <si>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</si>
  <si>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</si>
  <si>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</si>
  <si>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</si>
  <si>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</si>
  <si>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</si>
  <si>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</si>
  <si>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</si>
  <si>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</si>
  <si>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</si>
  <si>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</si>
  <si>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</si>
  <si>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</si>
  <si>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</si>
  <si>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</si>
  <si>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</si>
  <si>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</si>
  <si>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</si>
  <si>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</si>
  <si>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</si>
  <si>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</si>
  <si>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</si>
  <si>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</si>
  <si>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</si>
  <si>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</si>
  <si>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</si>
  <si>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</si>
  <si>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</si>
  <si>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</si>
  <si>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</si>
  <si>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</si>
  <si>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</si>
  <si>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</si>
  <si>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</si>
  <si>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</si>
  <si>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</si>
  <si>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</si>
  <si>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</si>
  <si>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</si>
  <si>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</si>
  <si>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</si>
  <si>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</si>
  <si>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</si>
  <si>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</si>
  <si>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</si>
  <si>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</si>
  <si>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</si>
  <si>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</si>
  <si>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</si>
  <si>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</si>
  <si>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</si>
  <si>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</si>
  <si>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</si>
  <si>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</si>
  <si>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</si>
  <si>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</si>
  <si>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</si>
  <si>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</si>
  <si>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</si>
  <si>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</si>
  <si>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</si>
  <si>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</si>
  <si>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</si>
  <si>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</si>
  <si>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</si>
  <si>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</si>
  <si>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</si>
  <si>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</si>
  <si>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</si>
  <si>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</si>
  <si>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</si>
  <si>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</si>
  <si>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</si>
  <si>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</si>
  <si>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</si>
  <si>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</si>
  <si>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</si>
  <si>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</si>
  <si>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</si>
  <si>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</si>
  <si>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</si>
  <si>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</si>
  <si>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</si>
  <si>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</si>
  <si>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</si>
  <si>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</si>
  <si>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</si>
  <si>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</si>
  <si>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</si>
  <si>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</si>
  <si>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</si>
  <si>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</si>
  <si>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</si>
  <si>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</si>
  <si>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</si>
  <si>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</si>
  <si>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</si>
  <si>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</si>
  <si>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</si>
  <si>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</si>
  <si>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</si>
  <si>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</si>
  <si>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</si>
  <si>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</si>
  <si>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</si>
  <si>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</si>
  <si>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</si>
  <si>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</si>
  <si>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</si>
  <si>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</si>
  <si>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</si>
  <si>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</si>
  <si>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</si>
  <si>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</si>
  <si>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</si>
  <si>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</si>
  <si>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</si>
  <si>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</si>
  <si>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</si>
  <si>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</si>
  <si>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</si>
  <si>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</si>
  <si>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</si>
  <si>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</si>
  <si>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</si>
  <si>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</si>
  <si>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</si>
  <si>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</si>
  <si>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</si>
  <si>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</si>
  <si>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</si>
  <si>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</si>
  <si>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</si>
  <si>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</si>
  <si>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</si>
  <si>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</si>
  <si>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</si>
  <si>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</si>
  <si>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</si>
  <si>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</si>
  <si>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</si>
  <si>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</si>
  <si>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</si>
  <si>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</si>
  <si>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</si>
  <si>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</si>
  <si>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</si>
  <si>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</si>
  <si>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</si>
  <si>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</si>
  <si>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</si>
  <si>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</si>
  <si>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</si>
  <si>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</si>
  <si>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</si>
  <si>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</si>
  <si>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</si>
  <si>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</si>
  <si>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</si>
  <si>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</si>
  <si>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</si>
  <si>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</si>
  <si>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</si>
  <si>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</si>
  <si>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</si>
  <si>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</si>
  <si>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</si>
  <si>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</si>
  <si>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</si>
  <si>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</si>
  <si>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</si>
  <si>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</si>
  <si>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</si>
  <si>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</si>
  <si>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</si>
  <si>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</si>
  <si>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</si>
  <si>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</si>
  <si>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</si>
  <si>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</si>
  <si>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</si>
  <si>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</si>
  <si>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</si>
  <si>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</si>
  <si>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</si>
  <si>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</si>
  <si>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</si>
  <si>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</si>
  <si>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</si>
  <si>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</si>
  <si>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</si>
  <si>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</si>
  <si>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</si>
  <si>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</si>
  <si>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</si>
  <si>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</si>
  <si>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</si>
  <si>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</si>
  <si>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</si>
  <si>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</si>
  <si>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</si>
  <si>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</si>
  <si>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</si>
  <si>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</si>
  <si>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</si>
  <si>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</si>
  <si>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</si>
  <si>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</si>
  <si>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</si>
  <si>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</si>
  <si>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</si>
  <si>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</si>
  <si>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</si>
  <si>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</si>
  <si>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</si>
  <si>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</si>
  <si>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</si>
  <si>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</si>
  <si>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</si>
  <si>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</si>
  <si>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</si>
  <si>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</si>
  <si>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</si>
  <si>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</si>
  <si>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</si>
  <si>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</si>
  <si>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</si>
  <si>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</si>
  <si>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</si>
  <si>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</si>
  <si>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</si>
  <si>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</si>
  <si>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</si>
  <si>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</si>
  <si>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</si>
  <si>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</si>
  <si>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</si>
  <si>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</si>
  <si>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</si>
  <si>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</si>
  <si>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</si>
  <si>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</si>
  <si>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</si>
  <si>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</si>
  <si>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</si>
  <si>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</si>
  <si>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</si>
  <si>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</si>
  <si>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</si>
  <si>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</si>
  <si>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</si>
  <si>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</si>
  <si>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</si>
  <si>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</si>
  <si>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</si>
  <si>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</si>
  <si>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</si>
  <si>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</si>
  <si>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</si>
  <si>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</si>
  <si>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</si>
  <si>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</si>
  <si>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</si>
  <si>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</si>
  <si>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</si>
  <si>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</si>
  <si>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</si>
  <si>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</si>
  <si>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</si>
  <si>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</si>
  <si>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</si>
  <si>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</si>
  <si>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</si>
  <si>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</si>
  <si>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</si>
  <si>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</si>
  <si>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</si>
  <si>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</si>
  <si>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</si>
  <si>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</si>
  <si>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</si>
  <si>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</si>
  <si>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</si>
  <si>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</si>
  <si>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</si>
  <si>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</si>
  <si>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</si>
  <si>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</si>
  <si>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</si>
  <si>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</si>
  <si>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</si>
  <si>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</si>
  <si>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</si>
  <si>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</si>
  <si>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</si>
  <si>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</si>
  <si>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</si>
  <si>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</si>
  <si>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</si>
  <si>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</si>
  <si>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</si>
  <si>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</si>
  <si>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</si>
  <si>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</si>
  <si>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</si>
  <si>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</si>
  <si>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</si>
  <si>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</si>
  <si>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</si>
  <si>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</si>
  <si>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</si>
  <si>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</si>
  <si>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</si>
  <si>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</si>
  <si>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</si>
  <si>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</si>
  <si>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</si>
  <si>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</si>
  <si>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</si>
  <si>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</si>
  <si>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</si>
  <si>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</si>
  <si>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</si>
  <si>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</si>
  <si>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</si>
  <si>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</si>
  <si>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</si>
  <si>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</si>
  <si>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</si>
  <si>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</si>
  <si>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</si>
  <si>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</si>
  <si>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</si>
  <si>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</si>
  <si>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</si>
  <si>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</si>
  <si>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</si>
  <si>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</si>
  <si>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</si>
  <si>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</si>
  <si>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</si>
  <si>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</si>
  <si>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</si>
  <si>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</si>
  <si>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</si>
  <si>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</si>
  <si>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</si>
  <si>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</si>
  <si>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</si>
  <si>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</si>
  <si>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</si>
  <si>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</si>
  <si>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</si>
  <si>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</si>
  <si>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</si>
  <si>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</si>
  <si>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</si>
  <si>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</si>
  <si>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</si>
  <si>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</si>
  <si>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</si>
  <si>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</si>
  <si>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</si>
  <si>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</si>
  <si>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</si>
  <si>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</si>
  <si>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</si>
  <si>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</si>
  <si>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</si>
  <si>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</si>
  <si>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</si>
  <si>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</si>
  <si>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</si>
  <si>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</si>
  <si>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</si>
  <si>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</si>
  <si>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</si>
  <si>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</si>
  <si>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</si>
  <si>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</si>
  <si>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</si>
  <si>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</si>
  <si>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</si>
  <si>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</si>
  <si>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</si>
  <si>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</si>
  <si>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</si>
  <si>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</si>
  <si>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</si>
  <si>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</si>
  <si>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</si>
  <si>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</si>
  <si>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</si>
  <si>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</si>
  <si>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</si>
  <si>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</si>
  <si>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</si>
  <si>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</si>
  <si>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</si>
  <si>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</si>
  <si>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</si>
  <si>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</si>
  <si>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</si>
  <si>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</si>
  <si>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</si>
  <si>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</si>
  <si>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</si>
  <si>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</si>
  <si>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</si>
  <si>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</si>
  <si>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</si>
  <si>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</si>
  <si>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</si>
  <si>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</si>
  <si>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</si>
  <si>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</si>
  <si>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</si>
  <si>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</si>
  <si>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</si>
  <si>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</si>
  <si>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</si>
  <si>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</si>
  <si>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</si>
  <si>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</si>
  <si>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</si>
  <si>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</si>
  <si>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</si>
  <si>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</si>
  <si>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</si>
  <si>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</si>
  <si>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</si>
  <si>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</si>
  <si>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</si>
  <si>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</si>
  <si>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</si>
  <si>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</si>
  <si>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</si>
  <si>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</si>
  <si>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</si>
  <si>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</si>
  <si>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</si>
  <si>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</si>
  <si>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</si>
  <si>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</si>
  <si>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</si>
  <si>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</si>
  <si>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</si>
  <si>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</si>
  <si>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</si>
  <si>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</si>
  <si>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</si>
  <si>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</si>
  <si>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</si>
  <si>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</si>
  <si>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</si>
  <si>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</si>
  <si>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</si>
  <si>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</si>
  <si>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</si>
  <si>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</si>
  <si>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</si>
  <si>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</si>
  <si>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</si>
  <si>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</si>
  <si>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</si>
  <si>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</si>
  <si>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</si>
  <si>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</si>
  <si>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</si>
  <si>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</si>
  <si>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</si>
  <si>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</si>
  <si>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</si>
  <si>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</si>
  <si>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</si>
  <si>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</si>
  <si>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</si>
  <si>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</si>
  <si>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</si>
  <si>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</si>
  <si>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</si>
  <si>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</si>
  <si>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</si>
  <si>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</si>
  <si>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</si>
  <si>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</si>
  <si>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</si>
  <si>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</si>
  <si>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</si>
  <si>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</si>
  <si>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</si>
  <si>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</si>
  <si>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</si>
  <si>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</si>
  <si>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</si>
  <si>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</si>
  <si>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</si>
  <si>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</si>
  <si>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</si>
  <si>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</si>
  <si>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</si>
  <si>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</si>
  <si>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</si>
  <si>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</si>
  <si>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</si>
  <si>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</si>
  <si>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</si>
  <si>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</si>
  <si>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</si>
  <si>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</si>
  <si>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</si>
  <si>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</si>
  <si>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</si>
  <si>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</si>
  <si>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</si>
  <si>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</si>
  <si>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</si>
  <si>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</si>
  <si>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</si>
  <si>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</si>
  <si>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</si>
  <si>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</si>
  <si>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</si>
  <si>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</si>
  <si>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</si>
  <si>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</si>
  <si>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</si>
  <si>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</si>
  <si>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</si>
  <si>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</si>
  <si>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</si>
  <si>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</si>
  <si>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</si>
  <si>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</si>
  <si>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</si>
  <si>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</si>
  <si>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</si>
  <si>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</si>
  <si>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</si>
  <si>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</si>
  <si>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</si>
  <si>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</si>
  <si>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</si>
  <si>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</si>
  <si>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</si>
  <si>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</si>
  <si>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</si>
  <si>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</si>
  <si>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</si>
  <si>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</si>
  <si>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</si>
  <si>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</si>
  <si>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</si>
  <si>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</si>
  <si>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</si>
  <si>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</si>
  <si>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</si>
  <si>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</si>
  <si>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</si>
  <si>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</si>
  <si>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</si>
  <si>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</si>
  <si>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</si>
  <si>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</si>
  <si>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</si>
  <si>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</si>
  <si>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</si>
  <si>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</si>
  <si>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</si>
  <si>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</si>
  <si>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</si>
  <si>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</si>
  <si>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</si>
  <si>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</si>
  <si>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</si>
  <si>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</si>
  <si>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</si>
  <si>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</si>
  <si>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</si>
  <si>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</si>
  <si>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</si>
  <si>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</si>
  <si>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</si>
  <si>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</si>
  <si>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</si>
  <si>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</si>
  <si>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</si>
  <si>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</si>
  <si>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</si>
  <si>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</si>
  <si>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</si>
  <si>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</si>
  <si>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</si>
  <si>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</si>
  <si>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</si>
  <si>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</si>
  <si>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</si>
  <si>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</si>
  <si>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</si>
  <si>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</si>
  <si>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</si>
  <si>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</si>
  <si>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</si>
  <si>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</si>
  <si>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</si>
  <si>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</si>
  <si>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</si>
  <si>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</si>
  <si>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</si>
  <si>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</si>
  <si>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</si>
  <si>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</si>
  <si>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</si>
  <si>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</si>
  <si>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</si>
  <si>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</si>
  <si>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</si>
  <si>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</si>
  <si>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</si>
  <si>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</si>
  <si>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</si>
  <si>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</si>
  <si>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</si>
  <si>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</si>
  <si>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</si>
  <si>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</si>
  <si>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</si>
  <si>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</si>
  <si>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</si>
  <si>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</si>
  <si>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</si>
  <si>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</si>
  <si>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</si>
  <si>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</si>
  <si>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</si>
  <si>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</si>
  <si>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</si>
  <si>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</si>
  <si>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</si>
  <si>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</si>
  <si>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</si>
  <si>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</si>
  <si>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</si>
  <si>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</si>
  <si>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</si>
  <si>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</si>
  <si>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</si>
  <si>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</si>
  <si>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</si>
  <si>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</si>
  <si>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</si>
  <si>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</si>
  <si>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</si>
  <si>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</si>
  <si>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</si>
  <si>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</si>
  <si>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</si>
  <si>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</si>
  <si>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</si>
  <si>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</si>
  <si>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</si>
  <si>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</si>
  <si>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</si>
  <si>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</si>
  <si>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</si>
  <si>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</si>
  <si>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</si>
  <si>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</si>
  <si>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</si>
  <si>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</si>
  <si>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</si>
  <si>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</si>
  <si>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</si>
  <si>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</si>
  <si>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</si>
  <si>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</si>
  <si>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</si>
  <si>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</si>
  <si>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</si>
  <si>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</si>
  <si>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</si>
  <si>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</si>
  <si>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</si>
  <si>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</si>
  <si>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</si>
  <si>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</si>
  <si>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</si>
  <si>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</si>
  <si>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</si>
  <si>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</si>
  <si>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</si>
  <si>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</si>
  <si>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</si>
  <si>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</si>
  <si>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</si>
  <si>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</si>
  <si>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</si>
  <si>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</si>
  <si>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</si>
  <si>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</si>
  <si>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</si>
  <si>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</si>
  <si>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</si>
  <si>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</si>
  <si>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</si>
  <si>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</si>
  <si>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</si>
  <si>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</si>
  <si>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</si>
  <si>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</si>
  <si>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</si>
  <si>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</si>
  <si>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</si>
  <si>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</si>
  <si>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</si>
  <si>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</si>
  <si>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</si>
  <si>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</si>
  <si>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</si>
  <si>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</si>
  <si>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</si>
  <si>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</si>
  <si>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</si>
  <si>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</si>
  <si>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</si>
  <si>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</si>
  <si>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</si>
  <si>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</si>
  <si>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</si>
  <si>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</si>
  <si>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</si>
  <si>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</si>
  <si>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</si>
  <si>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</si>
  <si>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</si>
  <si>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</si>
  <si>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</si>
  <si>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</si>
  <si>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</si>
  <si>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</si>
  <si>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</si>
  <si>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</si>
  <si>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</si>
  <si>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</si>
  <si>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</si>
  <si>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</si>
  <si>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</si>
  <si>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</si>
  <si>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</si>
  <si>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</si>
  <si>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</si>
  <si>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</si>
  <si>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</si>
  <si>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</si>
  <si>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</si>
  <si>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</si>
  <si>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</si>
  <si>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</si>
  <si>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</si>
  <si>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</si>
  <si>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</si>
  <si>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</si>
  <si>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</si>
  <si>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</si>
  <si>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</si>
  <si>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</si>
  <si>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</si>
  <si>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</si>
  <si>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</si>
  <si>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</si>
  <si>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</si>
  <si>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</si>
  <si>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</si>
  <si>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</si>
  <si>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</si>
  <si>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</si>
  <si>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</si>
  <si>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</si>
  <si>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</si>
  <si>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</si>
  <si>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</si>
  <si>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</si>
  <si>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</si>
  <si>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</si>
  <si>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</si>
  <si>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</si>
  <si>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</si>
  <si>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</si>
  <si>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</si>
  <si>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</si>
  <si>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</si>
  <si>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</si>
  <si>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</si>
  <si>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</si>
  <si>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</si>
  <si>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</si>
  <si>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</si>
  <si>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</si>
  <si>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</si>
  <si>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</si>
  <si>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</si>
  <si>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</si>
  <si>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</si>
  <si>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</si>
  <si>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</si>
  <si>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</si>
  <si>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</si>
  <si>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</si>
  <si>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</si>
  <si>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</si>
  <si>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</si>
  <si>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</si>
  <si>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</si>
  <si>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</si>
  <si>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</si>
  <si>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</si>
  <si>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</si>
  <si>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</si>
  <si>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</si>
  <si>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</si>
  <si>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</si>
  <si>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</si>
  <si>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</si>
  <si>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</si>
  <si>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</si>
  <si>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</si>
  <si>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</si>
  <si>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</si>
  <si>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</si>
  <si>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</si>
  <si>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</si>
  <si>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</si>
  <si>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</si>
  <si>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</si>
  <si>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</si>
  <si>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</si>
  <si>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</si>
  <si>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</si>
  <si>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</si>
  <si>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</si>
  <si>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</si>
  <si>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</si>
  <si>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</si>
  <si>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</si>
  <si>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</si>
  <si>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</si>
  <si>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</si>
  <si>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</si>
  <si>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</si>
  <si>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</si>
  <si>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</si>
  <si>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</si>
  <si>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</si>
  <si>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</si>
  <si>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</si>
  <si>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</si>
  <si>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</si>
  <si>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</si>
  <si>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</si>
  <si>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</si>
  <si>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</si>
  <si>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</si>
  <si>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</si>
  <si>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</si>
  <si>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</si>
  <si>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</si>
  <si>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</si>
  <si>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</si>
  <si>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</si>
  <si>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</si>
  <si>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</si>
  <si>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</si>
  <si>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</si>
  <si>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</si>
  <si>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</si>
  <si>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</si>
  <si>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</si>
  <si>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</si>
  <si>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</si>
  <si>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</si>
  <si>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</si>
  <si>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</si>
  <si>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</si>
  <si>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</si>
  <si>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</si>
  <si>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</si>
  <si>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</si>
  <si>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</si>
  <si>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</si>
  <si>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</si>
  <si>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</si>
  <si>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</si>
  <si>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</si>
  <si>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</si>
  <si>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</si>
  <si>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</si>
  <si>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</si>
  <si>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</si>
  <si>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</si>
  <si>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</si>
  <si>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</si>
  <si>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</si>
  <si>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</si>
  <si>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</si>
  <si>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</si>
  <si>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</si>
  <si>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</si>
  <si>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</si>
  <si>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</si>
  <si>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</si>
  <si>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</si>
  <si>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</si>
  <si>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</si>
  <si>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</si>
  <si>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</si>
  <si>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</si>
  <si>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</si>
  <si>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</si>
  <si>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</si>
  <si>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</si>
  <si>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</si>
  <si>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</si>
  <si>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</si>
  <si>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</si>
  <si>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</si>
  <si>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</si>
  <si>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</si>
  <si>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</si>
  <si>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</si>
  <si>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</si>
  <si>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</si>
  <si>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</si>
  <si>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</si>
  <si>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</si>
  <si>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</si>
  <si>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</si>
  <si>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</si>
  <si>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</si>
  <si>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</si>
  <si>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</si>
  <si>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</si>
  <si>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</si>
  <si>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</si>
  <si>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</si>
  <si>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</si>
  <si>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</si>
  <si>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</si>
  <si>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</si>
  <si>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</si>
  <si>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</si>
  <si>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</si>
  <si>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</si>
  <si>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</si>
  <si>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</si>
  <si>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</si>
  <si>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</si>
  <si>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</si>
  <si>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</si>
  <si>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</si>
  <si>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</si>
  <si>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</si>
  <si>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</si>
  <si>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</si>
  <si>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</si>
  <si>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</si>
  <si>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</si>
  <si>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</si>
  <si>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</si>
  <si>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</si>
  <si>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</si>
  <si>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</si>
  <si>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</si>
  <si>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</si>
  <si>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</si>
  <si>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</si>
  <si>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</si>
  <si>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</si>
  <si>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</si>
  <si>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</si>
  <si>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</si>
  <si>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</si>
  <si>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</si>
  <si>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</si>
  <si>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</si>
  <si>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</si>
  <si>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</si>
  <si>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</si>
  <si>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</si>
  <si>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</si>
  <si>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</si>
  <si>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</si>
  <si>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</si>
  <si>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</si>
  <si>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</si>
  <si>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</si>
  <si>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</si>
  <si>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</si>
  <si>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</si>
  <si>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</si>
  <si>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</si>
  <si>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</si>
  <si>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</si>
  <si>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</si>
  <si>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</si>
  <si>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</si>
  <si>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</si>
  <si>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</si>
  <si>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</si>
  <si>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</si>
  <si>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</si>
  <si>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</si>
  <si>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</si>
  <si>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</si>
  <si>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</si>
  <si>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</si>
  <si>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</si>
  <si>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</si>
  <si>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</si>
  <si>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</si>
  <si>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</si>
  <si>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</si>
  <si>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</si>
  <si>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</si>
  <si>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</si>
  <si>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</si>
  <si>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</si>
  <si>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</si>
  <si>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</si>
  <si>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</si>
  <si>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</si>
  <si>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</si>
  <si>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</si>
  <si>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</si>
  <si>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</si>
  <si>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</si>
  <si>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</si>
  <si>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</si>
  <si>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</si>
  <si>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</si>
  <si>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</si>
  <si>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</si>
  <si>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</si>
  <si>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</si>
  <si>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</si>
  <si>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</si>
  <si>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</si>
  <si>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</si>
  <si>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</si>
  <si>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</si>
  <si>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</si>
  <si>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</si>
  <si>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</si>
  <si>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</si>
  <si>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</si>
  <si>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</si>
  <si>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</si>
  <si>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</si>
  <si>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</si>
  <si>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</si>
  <si>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</si>
  <si>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</si>
  <si>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</si>
  <si>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</si>
  <si>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</si>
  <si>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</si>
  <si>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</si>
  <si>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</si>
  <si>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</si>
  <si>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</si>
  <si>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</si>
  <si>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</si>
  <si>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</si>
  <si>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</si>
  <si>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</si>
  <si>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</si>
  <si>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</si>
  <si>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</si>
  <si>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</si>
  <si>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</si>
  <si>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</si>
  <si>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</si>
  <si>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</si>
  <si>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</si>
  <si>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</si>
  <si>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</si>
  <si>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</si>
  <si>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</si>
  <si>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</si>
  <si>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</si>
  <si>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</si>
  <si>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</si>
  <si>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</si>
  <si>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</si>
  <si>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</si>
  <si>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</si>
  <si>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</si>
  <si>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</si>
  <si>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</si>
  <si>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</si>
  <si>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</si>
  <si>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</si>
  <si>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</si>
  <si>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</si>
  <si>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</si>
  <si>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</si>
  <si>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</si>
  <si>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</si>
  <si>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</si>
  <si>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</si>
  <si>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</si>
  <si>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</si>
  <si>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</si>
  <si>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</si>
  <si>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</si>
  <si>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</si>
  <si>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</si>
  <si>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</si>
  <si>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</si>
  <si>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</si>
  <si>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</si>
  <si>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</si>
  <si>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</si>
  <si>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</si>
  <si>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</si>
  <si>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</si>
  <si>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</si>
  <si>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</si>
  <si>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</si>
  <si>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</si>
  <si>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</si>
  <si>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</si>
  <si>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</si>
  <si>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</si>
  <si>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</si>
  <si>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</si>
  <si>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</si>
  <si>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</si>
  <si>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</si>
  <si>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</si>
  <si>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</si>
  <si>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</si>
  <si>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</si>
  <si>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</si>
  <si>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</si>
  <si>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</si>
  <si>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</si>
  <si>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</si>
  <si>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</si>
  <si>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</si>
  <si>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</si>
  <si>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</si>
  <si>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</si>
  <si>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</si>
  <si>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</si>
  <si>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</si>
  <si>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</si>
  <si>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</si>
  <si>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</si>
  <si>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</si>
  <si>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</si>
  <si>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</si>
  <si>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</si>
  <si>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</si>
  <si>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</si>
  <si>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</si>
  <si>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</si>
  <si>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</si>
  <si>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</si>
  <si>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</si>
  <si>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</si>
  <si>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</si>
  <si>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</si>
  <si>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</si>
  <si>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</si>
  <si>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</si>
  <si>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</si>
  <si>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</si>
  <si>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</si>
  <si>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</si>
  <si>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</si>
  <si>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</si>
  <si>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</si>
  <si>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</si>
  <si>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</si>
  <si>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</si>
  <si>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</si>
  <si>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</si>
  <si>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</si>
  <si>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</si>
  <si>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</si>
  <si>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</si>
  <si>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</si>
  <si>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</si>
  <si>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</si>
  <si>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</si>
  <si>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</si>
  <si>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</si>
  <si>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</si>
  <si>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</si>
  <si>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</si>
  <si>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</si>
  <si>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</si>
  <si>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</si>
  <si>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</si>
  <si>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</si>
  <si>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</si>
  <si>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</si>
  <si>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</si>
  <si>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</si>
  <si>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</si>
  <si>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</si>
  <si>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</si>
  <si>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</si>
  <si>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</si>
  <si>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</si>
  <si>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</si>
  <si>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</si>
  <si>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</si>
  <si>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</si>
  <si>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</si>
  <si>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</si>
  <si>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</si>
  <si>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</si>
  <si>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</si>
  <si>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</si>
  <si>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</si>
  <si>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</si>
  <si>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</si>
  <si>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</si>
  <si>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</si>
  <si>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</si>
  <si>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</si>
  <si>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</si>
  <si>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</si>
  <si>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</si>
  <si>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</si>
  <si>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</si>
  <si>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</si>
  <si>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</si>
  <si>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</si>
  <si>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</si>
  <si>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</si>
  <si>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</si>
  <si>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</si>
  <si>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</si>
  <si>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</si>
  <si>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</si>
  <si>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</si>
  <si>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</si>
  <si>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</si>
  <si>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</si>
  <si>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</si>
  <si>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</si>
  <si>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</si>
  <si>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</si>
  <si>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</si>
  <si>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</si>
  <si>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</si>
  <si>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</si>
  <si>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</si>
  <si>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</si>
  <si>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</si>
  <si>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</si>
  <si>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</si>
  <si>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</si>
  <si>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</si>
  <si>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</si>
  <si>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</si>
  <si>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</si>
  <si>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</si>
  <si>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</si>
  <si>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</si>
  <si>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</si>
  <si>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</si>
  <si>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</si>
  <si>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</si>
  <si>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</si>
  <si>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</si>
  <si>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</si>
  <si>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</si>
  <si>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</si>
  <si>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</si>
  <si>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</si>
  <si>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</si>
  <si>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</si>
  <si>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</si>
  <si>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</si>
  <si>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</si>
  <si>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</si>
  <si>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</si>
  <si>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</si>
  <si>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</si>
  <si>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</si>
  <si>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</si>
  <si>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</si>
  <si>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</si>
  <si>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</si>
  <si>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</si>
  <si>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</si>
  <si>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</si>
  <si>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</si>
  <si>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</si>
  <si>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</si>
  <si>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</si>
  <si>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</si>
  <si>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</si>
  <si>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</si>
  <si>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</si>
  <si>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</si>
  <si>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</si>
  <si>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</si>
  <si>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</si>
  <si>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</si>
  <si>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</si>
  <si>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</si>
  <si>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</si>
  <si>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</si>
  <si>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</si>
  <si>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</si>
  <si>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</si>
  <si>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</si>
  <si>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</si>
  <si>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</si>
  <si>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</si>
  <si>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</si>
  <si>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</si>
  <si>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</si>
  <si>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</si>
  <si>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</si>
  <si>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</si>
  <si>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</si>
  <si>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</si>
  <si>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</si>
  <si>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</si>
  <si>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</si>
  <si>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</si>
  <si>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</si>
  <si>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</si>
  <si>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</si>
  <si>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</si>
  <si>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</si>
  <si>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</si>
  <si>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</si>
  <si>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</si>
  <si>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</si>
  <si>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</si>
  <si>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</si>
  <si>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</si>
  <si>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</si>
  <si>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</si>
  <si>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</si>
  <si>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</si>
  <si>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</si>
  <si>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</si>
  <si>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</si>
  <si>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</si>
  <si>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</si>
  <si>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</si>
  <si>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</si>
  <si>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</si>
  <si>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</si>
  <si>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</si>
  <si>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</si>
  <si>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</si>
  <si>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</si>
  <si>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</si>
  <si>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</si>
  <si>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</si>
  <si>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</si>
  <si>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</si>
  <si>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</si>
  <si>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</si>
  <si>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</si>
  <si>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</si>
  <si>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</si>
  <si>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</si>
  <si>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</si>
  <si>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</si>
  <si>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</si>
  <si>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</si>
  <si>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</si>
  <si>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</si>
  <si>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</si>
  <si>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</si>
  <si>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</si>
  <si>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</si>
  <si>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</si>
  <si>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</si>
  <si>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</si>
  <si>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</si>
  <si>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</si>
  <si>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</si>
  <si>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</si>
  <si>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</si>
  <si>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</si>
  <si>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</si>
  <si>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</si>
  <si>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</si>
  <si>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</si>
  <si>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</si>
  <si>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</si>
  <si>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</si>
  <si>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</si>
  <si>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</si>
  <si>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</si>
  <si>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</si>
  <si>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</si>
  <si>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</si>
  <si>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</si>
  <si>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</si>
  <si>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</si>
  <si>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</si>
  <si>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</si>
  <si>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</si>
  <si>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</si>
  <si>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</si>
  <si>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</si>
  <si>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</si>
  <si>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</si>
  <si>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</si>
  <si>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</si>
  <si>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</si>
  <si>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</si>
  <si>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</si>
  <si>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</si>
  <si>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</si>
  <si>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</si>
  <si>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</si>
  <si>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</si>
  <si>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</si>
  <si>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</si>
  <si>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</si>
  <si>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</si>
  <si>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</si>
  <si>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</si>
  <si>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</si>
  <si>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</si>
  <si>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</si>
  <si>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</si>
  <si>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</si>
  <si>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</si>
  <si>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</si>
  <si>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</si>
  <si>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</si>
  <si>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</si>
  <si>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</si>
  <si>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</si>
  <si>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</si>
  <si>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</si>
  <si>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</si>
  <si>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</si>
  <si>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</si>
  <si>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</si>
  <si>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</si>
  <si>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</si>
  <si>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</si>
  <si>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</si>
  <si>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</si>
  <si>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</si>
  <si>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</si>
  <si>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</si>
  <si>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</si>
  <si>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</si>
  <si>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</si>
  <si>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</si>
  <si>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</si>
  <si>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</si>
  <si>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</si>
  <si>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</si>
  <si>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</si>
  <si>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</si>
  <si>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</si>
  <si>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</si>
  <si>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</si>
  <si>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</si>
  <si>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</si>
  <si>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</si>
  <si>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</si>
  <si>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</si>
  <si>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</si>
  <si>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</si>
  <si>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</si>
  <si>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</si>
  <si>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</si>
  <si>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</si>
  <si>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</si>
  <si>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</si>
  <si>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</si>
  <si>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</si>
  <si>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</si>
  <si>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</si>
  <si>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</si>
  <si>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</si>
  <si>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</si>
  <si>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</si>
  <si>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</si>
  <si>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</si>
  <si>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</si>
  <si>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</si>
  <si>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</si>
  <si>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</si>
  <si>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</si>
  <si>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</si>
  <si>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</si>
  <si>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</si>
  <si>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</si>
  <si>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</si>
  <si>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</si>
  <si>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</si>
  <si>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</si>
  <si>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</si>
  <si>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</si>
  <si>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</si>
  <si>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</si>
  <si>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</si>
  <si>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</si>
  <si>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</si>
  <si>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</si>
  <si>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</si>
  <si>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</si>
  <si>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</si>
  <si>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</si>
  <si>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</si>
  <si>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</si>
  <si>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</si>
  <si>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</si>
  <si>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</si>
  <si>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</si>
  <si>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</si>
  <si>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</si>
  <si>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</si>
  <si>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</si>
  <si>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</si>
  <si>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</si>
  <si>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</si>
  <si>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</si>
  <si>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</si>
  <si>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</si>
  <si>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</si>
  <si>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</si>
  <si>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</si>
  <si>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</si>
  <si>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</si>
  <si>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</si>
  <si>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</si>
  <si>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</si>
  <si>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</si>
  <si>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</si>
  <si>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</si>
  <si>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</si>
  <si>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</si>
  <si>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</si>
  <si>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</si>
  <si>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</si>
  <si>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</si>
  <si>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</si>
  <si>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</si>
  <si>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</si>
  <si>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</si>
  <si>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</si>
  <si>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</si>
  <si>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</si>
  <si>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</si>
  <si>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</si>
  <si>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</si>
  <si>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</si>
  <si>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</si>
  <si>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</si>
  <si>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</si>
  <si>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</si>
  <si>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</si>
  <si>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</si>
  <si>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</si>
  <si>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</si>
  <si>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</si>
  <si>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</si>
  <si>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</si>
  <si>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</si>
  <si>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</si>
  <si>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</si>
  <si>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</si>
  <si>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</si>
  <si>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</si>
  <si>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</si>
  <si>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</si>
  <si>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</si>
  <si>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</si>
  <si>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</si>
  <si>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</si>
  <si>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</si>
  <si>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</si>
  <si>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</si>
  <si>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</si>
  <si>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</si>
  <si>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</si>
  <si>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</si>
  <si>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</si>
  <si>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</si>
  <si>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</si>
  <si>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</si>
  <si>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</si>
  <si>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</si>
  <si>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</si>
  <si>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</si>
  <si>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</si>
  <si>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</si>
  <si>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</si>
  <si>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</si>
  <si>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</si>
  <si>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</si>
  <si>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</si>
  <si>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</si>
  <si>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</si>
  <si>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</si>
  <si>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</si>
  <si>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</si>
  <si>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</si>
  <si>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</si>
  <si>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</si>
  <si>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</si>
  <si>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</si>
  <si>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</si>
  <si>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</si>
  <si>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</si>
  <si>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</si>
  <si>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</si>
  <si>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</si>
  <si>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</si>
  <si>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</si>
  <si>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</si>
  <si>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</si>
  <si>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</si>
  <si>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</si>
  <si>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</si>
  <si>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</si>
  <si>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</si>
  <si>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</si>
  <si>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</si>
  <si>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</si>
  <si>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</si>
  <si>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</si>
  <si>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</si>
  <si>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</si>
  <si>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</si>
  <si>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</si>
  <si>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</si>
  <si>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</si>
  <si>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</si>
  <si>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</si>
  <si>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</si>
  <si>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</si>
  <si>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</si>
  <si>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</si>
  <si>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</si>
  <si>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</si>
  <si>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</si>
  <si>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</si>
  <si>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</si>
  <si>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</si>
  <si>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</si>
  <si>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</si>
  <si>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</si>
  <si>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</si>
  <si>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</si>
  <si>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</si>
  <si>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</si>
  <si>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</si>
  <si>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</si>
  <si>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</si>
  <si>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</si>
  <si>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</si>
  <si>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</si>
  <si>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</si>
  <si>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</si>
  <si>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</si>
  <si>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</si>
  <si>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</si>
  <si>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</si>
  <si>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</si>
  <si>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</si>
  <si>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</si>
  <si>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</si>
  <si>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</si>
  <si>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</si>
  <si>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</si>
  <si>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</si>
  <si>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</si>
  <si>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</si>
  <si>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</si>
  <si>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</si>
  <si>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</si>
  <si>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</si>
  <si>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</si>
  <si>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</si>
  <si>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</si>
  <si>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</si>
  <si>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</si>
  <si>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</si>
  <si>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</si>
  <si>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</si>
  <si>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</si>
  <si>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</si>
  <si>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</si>
  <si>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</si>
  <si>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</si>
  <si>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</si>
  <si>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</si>
  <si>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</si>
  <si>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</si>
  <si>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</si>
  <si>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</si>
  <si>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</si>
  <si>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</si>
  <si>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</si>
  <si>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</si>
  <si>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</si>
  <si>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</si>
  <si>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</si>
  <si>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</si>
  <si>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</si>
  <si>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</si>
  <si>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</si>
  <si>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</si>
  <si>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</si>
  <si>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</si>
  <si>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</si>
  <si>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</si>
  <si>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</si>
  <si>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</si>
  <si>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</si>
  <si>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</si>
  <si>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</si>
  <si>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</si>
  <si>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</si>
  <si>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</si>
  <si>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</si>
  <si>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</si>
  <si>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</si>
  <si>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</si>
  <si>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</si>
  <si>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</si>
  <si>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</si>
  <si>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</si>
  <si>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</si>
  <si>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</si>
  <si>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</si>
  <si>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</si>
  <si>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</si>
  <si>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</si>
  <si>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</si>
  <si>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</si>
  <si>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</si>
  <si>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</si>
  <si>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</si>
  <si>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</si>
  <si>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</si>
  <si>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</si>
  <si>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</si>
  <si>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</si>
  <si>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</si>
  <si>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</si>
  <si>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</si>
  <si>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</si>
  <si>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</si>
  <si>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</si>
  <si>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</si>
  <si>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</si>
  <si>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</si>
  <si>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</si>
  <si>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</si>
  <si>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</si>
  <si>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</si>
  <si>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</si>
  <si>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</si>
  <si>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</si>
  <si>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</si>
  <si>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</si>
  <si>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</si>
  <si>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</si>
  <si>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</si>
  <si>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</si>
  <si>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</si>
  <si>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</si>
  <si>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</si>
  <si>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</si>
  <si>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</si>
  <si>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</si>
  <si>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</si>
  <si>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</si>
  <si>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</si>
  <si>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</si>
  <si>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</si>
  <si>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</si>
  <si>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</si>
  <si>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</si>
  <si>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</si>
  <si>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</si>
  <si>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</si>
  <si>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</si>
  <si>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</si>
  <si>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</si>
  <si>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</si>
  <si>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</si>
  <si>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</si>
  <si>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</si>
  <si>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</si>
  <si>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</si>
  <si>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</si>
  <si>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</si>
  <si>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</si>
  <si>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</si>
  <si>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</si>
  <si>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</si>
  <si>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</si>
  <si>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</si>
  <si>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</si>
  <si>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</si>
  <si>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</si>
  <si>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</si>
  <si>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</si>
  <si>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</si>
  <si>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</si>
  <si>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</si>
  <si>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</si>
  <si>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</si>
  <si>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</si>
  <si>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</si>
  <si>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</si>
  <si>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</si>
  <si>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</si>
  <si>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</si>
  <si>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</si>
  <si>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</si>
  <si>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</si>
  <si>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</si>
  <si>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</si>
  <si>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</si>
  <si>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</si>
  <si>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</si>
  <si>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</si>
  <si>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</si>
  <si>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</si>
  <si>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</si>
  <si>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</si>
  <si>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</si>
  <si>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</si>
  <si>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</si>
  <si>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</si>
  <si>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</si>
  <si>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</si>
  <si>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</si>
  <si>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</si>
  <si>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</si>
  <si>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</si>
  <si>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</si>
  <si>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</si>
  <si>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</si>
  <si>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</si>
  <si>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</si>
  <si>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</si>
  <si>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</si>
  <si>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</si>
  <si>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</si>
  <si>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</si>
  <si>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</si>
  <si>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</si>
  <si>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</si>
  <si>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</si>
  <si>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</si>
  <si>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</si>
  <si>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</si>
  <si>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</si>
  <si>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</si>
  <si>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</si>
  <si>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</si>
  <si>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</si>
  <si>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</si>
  <si>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</si>
  <si>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</si>
  <si>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</si>
  <si>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</si>
  <si>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</si>
  <si>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</si>
  <si>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</si>
  <si>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</si>
  <si>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</si>
  <si>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</si>
  <si>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</si>
  <si>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</si>
  <si>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</si>
  <si>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</si>
  <si>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</si>
  <si>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</si>
  <si>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</si>
  <si>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</si>
  <si>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</si>
  <si>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</si>
  <si>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</si>
  <si>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</si>
  <si>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</si>
  <si>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</si>
  <si>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</si>
  <si>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</si>
  <si>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</si>
  <si>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</si>
  <si>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</si>
  <si>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</si>
  <si>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</si>
  <si>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</si>
  <si>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</si>
  <si>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</si>
  <si>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</si>
  <si>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</si>
  <si>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</si>
  <si>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</si>
  <si>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</si>
  <si>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</si>
  <si>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</si>
  <si>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</si>
  <si>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</si>
  <si>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</si>
  <si>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</si>
  <si>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</si>
  <si>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</si>
  <si>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</si>
  <si>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</si>
  <si>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</si>
  <si>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</si>
  <si>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</si>
  <si>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</si>
  <si>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</si>
  <si>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</si>
  <si>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</si>
  <si>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</si>
  <si>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</si>
  <si>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</si>
  <si>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</si>
  <si>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</si>
  <si>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</si>
  <si>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</si>
  <si>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</si>
  <si>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</si>
  <si>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</si>
  <si>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</si>
  <si>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</si>
  <si>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</si>
  <si>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</si>
  <si>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</si>
  <si>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</si>
  <si>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</si>
  <si>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</si>
  <si>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</si>
  <si>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</si>
  <si>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</si>
  <si>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</si>
  <si>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</si>
  <si>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</si>
  <si>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</si>
  <si>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</si>
  <si>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</si>
  <si>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</si>
  <si>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</si>
  <si>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</si>
  <si>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</si>
  <si>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</si>
  <si>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</si>
  <si>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</si>
  <si>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</si>
  <si>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</si>
  <si>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</si>
  <si>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</si>
  <si>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</si>
  <si>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</si>
  <si>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</si>
  <si>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</si>
  <si>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</si>
  <si>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</si>
  <si>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</si>
  <si>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</si>
  <si>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</si>
  <si>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</si>
  <si>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</si>
  <si>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</si>
  <si>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</si>
  <si>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</si>
  <si>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</si>
  <si>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</si>
  <si>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</si>
  <si>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</si>
  <si>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</si>
  <si>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</si>
  <si>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</si>
  <si>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</si>
  <si>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</si>
  <si>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</si>
  <si>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</si>
  <si>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</si>
  <si>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</si>
  <si>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</si>
  <si>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</si>
  <si>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</si>
  <si>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</si>
  <si>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</si>
  <si>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</si>
  <si>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</si>
  <si>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</si>
  <si>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</si>
  <si>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</si>
  <si>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</si>
  <si>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</si>
  <si>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</si>
  <si>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</si>
  <si>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</si>
  <si>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</si>
  <si>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</si>
  <si>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</si>
  <si>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</si>
  <si>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</si>
  <si>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</si>
  <si>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</si>
  <si>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</si>
  <si>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</si>
  <si>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</si>
  <si>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</si>
  <si>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</si>
  <si>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</si>
  <si>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</si>
  <si>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</si>
  <si>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</si>
  <si>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</si>
  <si>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</si>
  <si>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</si>
  <si>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</si>
  <si>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</si>
  <si>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</si>
  <si>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</si>
  <si>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</si>
  <si>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</si>
  <si>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</si>
  <si>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</si>
  <si>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</si>
  <si>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</si>
  <si>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</si>
  <si>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</si>
  <si>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</si>
  <si>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</si>
  <si>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</si>
  <si>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</si>
  <si>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</si>
  <si>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</si>
  <si>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</si>
  <si>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</si>
  <si>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</si>
  <si>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</si>
  <si>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</si>
  <si>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</si>
  <si>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</si>
  <si>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</si>
  <si>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</si>
  <si>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</si>
  <si>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</si>
  <si>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</si>
  <si>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</si>
  <si>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</si>
  <si>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</si>
  <si>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</si>
  <si>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</si>
  <si>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</si>
  <si>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</si>
  <si>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</si>
  <si>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</si>
  <si>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</si>
  <si>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</si>
  <si>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</si>
  <si>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</si>
  <si>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</si>
  <si>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</si>
  <si>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</si>
  <si>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</si>
  <si>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</si>
  <si>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</si>
  <si>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</si>
  <si>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</si>
  <si>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</si>
  <si>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</si>
  <si>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</si>
  <si>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</si>
  <si>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</si>
  <si>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</si>
  <si>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</si>
  <si>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</si>
  <si>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</si>
  <si>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</si>
  <si>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</si>
  <si>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</si>
  <si>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</si>
  <si>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</si>
  <si>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</si>
  <si>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</si>
  <si>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</si>
  <si>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</si>
  <si>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</si>
  <si>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</si>
  <si>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</si>
  <si>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</si>
  <si>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</si>
  <si>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</si>
  <si>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</si>
  <si>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</si>
  <si>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</si>
  <si>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</si>
  <si>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</si>
  <si>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</si>
  <si>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</si>
  <si>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</si>
  <si>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</si>
  <si>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</si>
  <si>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</si>
  <si>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</si>
  <si>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</si>
  <si>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</si>
  <si>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</si>
  <si>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</si>
  <si>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</si>
  <si>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</si>
  <si>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</si>
  <si>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</si>
  <si>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</si>
  <si>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</si>
  <si>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</si>
  <si>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</si>
  <si>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</si>
  <si>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</si>
  <si>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</si>
  <si>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</si>
  <si>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</si>
  <si>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</si>
  <si>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</si>
  <si>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</si>
  <si>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</si>
  <si>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</si>
  <si>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</si>
  <si>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</si>
  <si>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</si>
  <si>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</si>
  <si>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</si>
  <si>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</si>
  <si>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</si>
  <si>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</si>
  <si>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</si>
  <si>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</si>
  <si>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</si>
  <si>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</si>
  <si>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</si>
  <si>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</si>
  <si>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</si>
  <si>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</si>
  <si>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</si>
  <si>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</si>
  <si>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</si>
  <si>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</si>
  <si>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</si>
  <si>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</si>
  <si>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</si>
  <si>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</si>
  <si>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</si>
  <si>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</si>
  <si>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</si>
  <si>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</si>
  <si>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</si>
  <si>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</si>
  <si>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</si>
  <si>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</si>
  <si>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</si>
  <si>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</si>
  <si>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</si>
  <si>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</si>
  <si>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</si>
  <si>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</si>
  <si>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</si>
  <si>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</si>
  <si>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</si>
  <si>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</si>
  <si>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</si>
  <si>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</si>
  <si>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</si>
  <si>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</si>
  <si>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</si>
  <si>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</si>
  <si>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</si>
  <si>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</si>
  <si>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</si>
  <si>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</si>
  <si>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</si>
  <si>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</si>
  <si>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</si>
  <si>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</si>
  <si>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</si>
  <si>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</si>
  <si>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</si>
  <si>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</si>
  <si>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</si>
  <si>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</si>
  <si>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</si>
  <si>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</si>
  <si>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</si>
  <si>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</si>
  <si>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</si>
  <si>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</si>
  <si>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</si>
  <si>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</si>
  <si>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</si>
  <si>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</si>
  <si>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</si>
  <si>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</si>
  <si>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</si>
  <si>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</si>
  <si>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</si>
  <si>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</si>
  <si>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</si>
  <si>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</si>
  <si>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</si>
  <si>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</si>
  <si>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</si>
  <si>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</si>
  <si>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</si>
  <si>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</si>
  <si>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</si>
  <si>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</si>
  <si>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</si>
  <si>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</si>
  <si>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</si>
  <si>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</si>
  <si>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</si>
  <si>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</si>
  <si>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</si>
  <si>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</si>
  <si>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</si>
  <si>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</si>
  <si>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</si>
  <si>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</si>
  <si>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</si>
  <si>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</si>
  <si>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</si>
  <si>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</si>
  <si>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</si>
  <si>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</si>
  <si>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</si>
  <si>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</si>
  <si>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</si>
  <si>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</si>
  <si>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</si>
  <si>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</si>
  <si>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</si>
  <si>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</si>
  <si>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</si>
  <si>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</si>
  <si>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</si>
  <si>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</si>
  <si>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</si>
  <si>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</si>
  <si>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</si>
  <si>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</si>
  <si>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</si>
  <si>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</si>
  <si>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</si>
  <si>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</si>
  <si>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</si>
  <si>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</si>
  <si>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</si>
  <si>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</si>
  <si>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</si>
  <si>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</si>
  <si>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</si>
  <si>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</si>
  <si>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</si>
  <si>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</si>
  <si>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</si>
  <si>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</si>
  <si>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</si>
  <si>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</si>
  <si>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</si>
  <si>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</si>
  <si>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</si>
  <si>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</si>
  <si>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</si>
  <si>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</si>
  <si>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</si>
  <si>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</si>
  <si>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</si>
  <si>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</si>
  <si>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</si>
  <si>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</si>
  <si>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</si>
  <si>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</si>
  <si>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</si>
  <si>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</si>
  <si>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</si>
  <si>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</si>
  <si>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</si>
  <si>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</si>
  <si>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</si>
  <si>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</si>
  <si>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</si>
  <si>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</si>
  <si>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</si>
  <si>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</si>
  <si>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</si>
  <si>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</si>
  <si>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</si>
  <si>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</si>
  <si>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</si>
  <si>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</si>
  <si>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</si>
  <si>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</si>
  <si>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</si>
  <si>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</si>
  <si>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</si>
  <si>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</si>
  <si>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</si>
  <si>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</si>
  <si>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</si>
  <si>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</si>
  <si>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</si>
  <si>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</si>
  <si>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</si>
  <si>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</si>
  <si>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</si>
  <si>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</si>
  <si>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</si>
  <si>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</si>
  <si>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</si>
  <si>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</si>
  <si>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</si>
  <si>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</si>
  <si>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</si>
  <si>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</si>
  <si>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</si>
  <si>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</si>
  <si>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</si>
  <si>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</si>
  <si>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</si>
  <si>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</si>
  <si>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</si>
  <si>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</si>
  <si>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</si>
  <si>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</si>
  <si>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</si>
  <si>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</si>
  <si>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</si>
  <si>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</si>
  <si>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</si>
  <si>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</si>
  <si>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</si>
  <si>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</si>
  <si>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</si>
  <si>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</si>
  <si>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</si>
  <si>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</si>
  <si>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</si>
  <si>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</si>
  <si>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</si>
  <si>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</si>
  <si>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</si>
  <si>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</si>
  <si>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</si>
  <si>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</si>
  <si>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</si>
  <si>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</si>
  <si>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</si>
  <si>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</si>
  <si>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</si>
  <si>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</si>
  <si>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</si>
  <si>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</si>
  <si>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</si>
  <si>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</si>
  <si>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</si>
  <si>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</si>
  <si>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</si>
  <si>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</si>
  <si>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</si>
  <si>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</si>
  <si>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</si>
  <si>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</si>
  <si>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</si>
  <si>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</si>
  <si>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</si>
  <si>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</si>
  <si>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</si>
  <si>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</si>
  <si>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</si>
  <si>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</si>
  <si>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</si>
  <si>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</si>
  <si>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</si>
  <si>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</si>
  <si>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</si>
  <si>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</si>
  <si>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</si>
  <si>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</si>
  <si>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</si>
  <si>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</si>
  <si>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</si>
  <si>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</si>
  <si>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</si>
  <si>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</si>
  <si>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</si>
  <si>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</si>
  <si>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</si>
  <si>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</si>
  <si>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</si>
  <si>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</si>
  <si>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</si>
  <si>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</si>
  <si>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</si>
  <si>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</si>
  <si>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</si>
  <si>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</si>
  <si>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</si>
  <si>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</si>
  <si>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</si>
  <si>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</si>
  <si>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</si>
  <si>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</si>
  <si>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</si>
  <si>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</si>
  <si>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</si>
  <si>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</si>
  <si>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</si>
  <si>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</si>
  <si>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</si>
  <si>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</si>
  <si>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</si>
  <si>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</si>
  <si>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</si>
  <si>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</si>
  <si>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</si>
  <si>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</si>
  <si>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</si>
  <si>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</si>
  <si>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</si>
  <si>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</si>
  <si>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</si>
  <si>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</si>
  <si>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</si>
  <si>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</si>
  <si>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</si>
  <si>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</si>
  <si>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</si>
  <si>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</si>
  <si>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</si>
  <si>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</si>
  <si>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</si>
  <si>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</si>
  <si>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</si>
  <si>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</si>
  <si>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</si>
  <si>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</si>
  <si>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</si>
  <si>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</si>
  <si>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</si>
  <si>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</si>
  <si>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</si>
  <si>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</si>
  <si>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</si>
  <si>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</si>
  <si>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</si>
  <si>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</si>
  <si>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</si>
  <si>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</si>
  <si>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</si>
  <si>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</si>
  <si>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</si>
  <si>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</si>
  <si>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</si>
  <si>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</si>
  <si>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</si>
  <si>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</si>
  <si>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</si>
  <si>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</si>
  <si>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</si>
  <si>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</si>
  <si>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</si>
  <si>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</si>
  <si>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</si>
  <si>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</si>
  <si>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</si>
  <si>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</si>
  <si>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</si>
  <si>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</si>
  <si>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</si>
  <si>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</si>
  <si>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</si>
  <si>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</si>
  <si>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</si>
  <si>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</si>
  <si>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</si>
  <si>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</si>
  <si>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</si>
  <si>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</si>
  <si>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</si>
  <si>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</si>
  <si>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</si>
  <si>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</si>
  <si>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</si>
  <si>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</si>
  <si>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</si>
  <si>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</si>
  <si>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</si>
  <si>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</si>
  <si>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</si>
  <si>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</si>
  <si>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</si>
  <si>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</si>
  <si>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</si>
  <si>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</si>
  <si>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</si>
  <si>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</si>
  <si>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</si>
  <si>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</si>
  <si>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</si>
  <si>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</si>
  <si>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</si>
  <si>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</si>
  <si>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</si>
  <si>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</si>
  <si>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</si>
  <si>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</si>
  <si>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</si>
  <si>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</si>
  <si>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</si>
  <si>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</si>
  <si>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</si>
  <si>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</si>
  <si>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</si>
  <si>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</si>
  <si>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</si>
  <si>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</si>
  <si>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</si>
  <si>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</si>
  <si>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</si>
  <si>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</si>
  <si>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</si>
  <si>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</si>
  <si>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</si>
  <si>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</si>
  <si>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</si>
  <si>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</si>
  <si>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</si>
  <si>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</si>
  <si>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</si>
  <si>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</si>
  <si>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</si>
  <si>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</si>
  <si>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</si>
  <si>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</si>
  <si>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</si>
  <si>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</si>
  <si>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</si>
  <si>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</si>
  <si>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</si>
  <si>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</si>
  <si>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</si>
  <si>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</si>
  <si>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</si>
  <si>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</si>
  <si>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</si>
  <si>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</si>
  <si>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</si>
  <si>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</si>
  <si>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</si>
  <si>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</si>
  <si>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</si>
  <si>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</si>
  <si>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</si>
  <si>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</si>
  <si>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</si>
  <si>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</si>
  <si>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</si>
  <si>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</si>
  <si>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</si>
  <si>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</si>
  <si>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</si>
  <si>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</si>
  <si>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</si>
  <si>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</si>
  <si>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</si>
  <si>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</si>
  <si>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</si>
  <si>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</si>
  <si>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</si>
  <si>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</si>
  <si>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</si>
  <si>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</si>
  <si>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</si>
  <si>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</si>
  <si>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</si>
  <si>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</si>
  <si>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</si>
  <si>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</si>
  <si>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</si>
  <si>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</si>
  <si>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</si>
  <si>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</si>
  <si>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</si>
  <si>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</si>
  <si>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</si>
  <si>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</si>
  <si>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</si>
  <si>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</si>
  <si>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</si>
  <si>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</si>
  <si>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</si>
  <si>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</si>
  <si>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</si>
  <si>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</si>
  <si>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</si>
  <si>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</si>
  <si>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</si>
  <si>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</si>
  <si>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</si>
  <si>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</si>
  <si>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</si>
  <si>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</si>
  <si>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</si>
  <si>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</si>
  <si>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</si>
  <si>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</si>
  <si>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</si>
  <si>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</si>
  <si>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</si>
  <si>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</si>
  <si>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</si>
  <si>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</si>
  <si>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</si>
  <si>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</si>
  <si>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</si>
  <si>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</si>
  <si>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</si>
  <si>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</si>
  <si>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</si>
  <si>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</si>
  <si>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</si>
  <si>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</si>
  <si>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</si>
  <si>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</si>
  <si>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</si>
  <si>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</si>
  <si>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</si>
  <si>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</si>
  <si>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</si>
  <si>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</si>
  <si>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</si>
  <si>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</si>
  <si>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</si>
  <si>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</si>
  <si>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</si>
  <si>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</si>
  <si>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</si>
  <si>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</si>
  <si>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</si>
  <si>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</si>
  <si>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</si>
  <si>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</si>
  <si>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</si>
  <si>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</si>
  <si>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</si>
  <si>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</si>
  <si>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</si>
  <si>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</si>
  <si>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</si>
  <si>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</si>
  <si>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</si>
  <si>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</si>
  <si>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</si>
  <si>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</si>
  <si>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</si>
  <si>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</si>
  <si>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</si>
  <si>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</si>
  <si>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</si>
  <si>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</si>
  <si>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</si>
  <si>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</si>
  <si>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</si>
  <si>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</si>
  <si>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</si>
  <si>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</si>
  <si>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</si>
  <si>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</si>
  <si>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</si>
  <si>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</si>
  <si>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</si>
  <si>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</si>
  <si>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</si>
  <si>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</si>
  <si>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</si>
  <si>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</si>
  <si>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</si>
  <si>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</si>
  <si>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</si>
  <si>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</si>
  <si>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</si>
  <si>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</si>
  <si>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</si>
  <si>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</si>
  <si>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</si>
  <si>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</si>
  <si>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</si>
  <si>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</si>
  <si>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</si>
  <si>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</si>
  <si>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</si>
  <si>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</si>
  <si>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</si>
  <si>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</si>
  <si>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</si>
  <si>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</si>
  <si>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</si>
  <si>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</si>
  <si>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</si>
  <si>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</si>
  <si>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</si>
  <si>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</si>
  <si>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</si>
  <si>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</si>
  <si>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</si>
  <si>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</si>
  <si>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</si>
  <si>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</si>
  <si>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</si>
  <si>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</si>
  <si>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</si>
  <si>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</si>
  <si>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</si>
  <si>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</si>
  <si>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</si>
  <si>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</si>
  <si>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</si>
  <si>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</si>
  <si>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</si>
  <si>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</si>
  <si>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</si>
  <si>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</si>
  <si>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</si>
  <si>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</si>
  <si>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</si>
  <si>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</si>
  <si>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</si>
  <si>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</si>
  <si>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</si>
  <si>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</si>
  <si>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</si>
  <si>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</si>
  <si>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</si>
  <si>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</si>
  <si>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</si>
  <si>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</si>
  <si>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</si>
  <si>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</si>
  <si>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</si>
  <si>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</si>
  <si>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</si>
  <si>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</si>
  <si>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</si>
  <si>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</si>
  <si>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</si>
  <si>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</si>
  <si>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</si>
  <si>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</si>
  <si>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</si>
  <si>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</si>
  <si>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</si>
  <si>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</si>
  <si>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</si>
  <si>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</si>
  <si>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</si>
  <si>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</si>
  <si>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</si>
  <si>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</si>
  <si>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</si>
  <si>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</si>
  <si>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</si>
  <si>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</si>
  <si>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</si>
  <si>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</si>
  <si>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</si>
  <si>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</si>
  <si>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</si>
  <si>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</si>
  <si>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</si>
  <si>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</si>
  <si>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</si>
  <si>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</si>
  <si>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</si>
  <si>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</si>
  <si>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</si>
  <si>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</si>
  <si>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</si>
  <si>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</si>
  <si>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</si>
  <si>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</si>
  <si>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</si>
  <si>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</si>
  <si>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</si>
  <si>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</si>
  <si>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</si>
  <si>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</si>
  <si>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</si>
  <si>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</si>
  <si>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</si>
  <si>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</si>
  <si>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</si>
  <si>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</si>
  <si>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</si>
  <si>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</si>
  <si>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</si>
  <si>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</si>
  <si>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</si>
  <si>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</si>
  <si>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</si>
  <si>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</si>
  <si>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</si>
  <si>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</si>
  <si>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</si>
  <si>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</si>
  <si>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</si>
  <si>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</si>
  <si>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</si>
  <si>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</si>
  <si>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</si>
  <si>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</si>
  <si>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</si>
  <si>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</si>
  <si>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</si>
  <si>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</si>
  <si>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</si>
  <si>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</si>
  <si>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</si>
  <si>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</si>
  <si>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</si>
  <si>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</si>
  <si>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</si>
  <si>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</si>
  <si>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</si>
  <si>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</si>
  <si>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</si>
  <si>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</si>
  <si>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</si>
  <si>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</si>
  <si>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</si>
  <si>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</si>
  <si>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</si>
  <si>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</si>
  <si>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</si>
  <si>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</si>
  <si>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</si>
  <si>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</si>
  <si>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</si>
  <si>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</si>
  <si>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</si>
  <si>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</si>
  <si>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</si>
  <si>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</si>
  <si>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</si>
  <si>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</si>
  <si>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</si>
  <si>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</si>
  <si>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</si>
  <si>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</si>
  <si>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</si>
  <si>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</si>
  <si>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</si>
  <si>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</si>
  <si>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</si>
  <si>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</si>
  <si>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</si>
  <si>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</si>
  <si>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</si>
  <si>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</si>
  <si>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</si>
  <si>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</si>
  <si>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</si>
  <si>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</si>
  <si>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</si>
  <si>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</si>
  <si>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</si>
  <si>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</si>
  <si>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</si>
  <si>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</si>
  <si>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</si>
  <si>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</si>
  <si>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</si>
  <si>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</si>
  <si>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</si>
  <si>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</si>
  <si>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</si>
  <si>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</si>
  <si>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</si>
  <si>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</si>
  <si>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</si>
  <si>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</si>
  <si>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</si>
  <si>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</si>
  <si>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</si>
  <si>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</si>
  <si>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</si>
  <si>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</si>
  <si>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</si>
  <si>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</si>
  <si>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</si>
  <si>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</si>
  <si>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</si>
  <si>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</si>
  <si>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</si>
  <si>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</si>
  <si>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</si>
  <si>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</si>
  <si>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</si>
  <si>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</si>
  <si>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</si>
  <si>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</si>
  <si>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</si>
  <si>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</si>
  <si>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</si>
  <si>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</si>
  <si>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</si>
  <si>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</si>
  <si>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</si>
  <si>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</si>
  <si>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</si>
  <si>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</si>
  <si>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</si>
  <si>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</si>
  <si>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</si>
  <si>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</si>
  <si>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</si>
  <si>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</si>
  <si>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</si>
  <si>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</si>
  <si>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</si>
  <si>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</si>
  <si>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</si>
  <si>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</si>
  <si>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</si>
  <si>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</si>
  <si>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</si>
  <si>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</si>
  <si>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</si>
  <si>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</si>
  <si>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</si>
  <si>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</si>
  <si>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</si>
  <si>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</si>
  <si>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</si>
  <si>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</si>
  <si>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</si>
  <si>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</si>
  <si>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</si>
  <si>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</si>
  <si>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</si>
  <si>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</si>
  <si>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</si>
  <si>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</si>
  <si>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</si>
  <si>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</si>
  <si>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</si>
  <si>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</si>
  <si>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</si>
  <si>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</si>
  <si>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</si>
  <si>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</si>
  <si>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</si>
  <si>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</si>
  <si>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</si>
  <si>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</si>
  <si>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</si>
  <si>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</si>
  <si>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</si>
  <si>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</si>
  <si>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</si>
  <si>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</si>
  <si>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</si>
  <si>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</si>
  <si>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</si>
  <si>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</si>
  <si>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</si>
  <si>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</si>
  <si>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</si>
  <si>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</si>
  <si>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</si>
  <si>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</si>
  <si>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</si>
  <si>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</si>
  <si>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</si>
  <si>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</si>
  <si>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</si>
  <si>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</si>
  <si>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</si>
  <si>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</si>
  <si>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</si>
  <si>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</si>
  <si>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</si>
  <si>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</si>
  <si>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</si>
  <si>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</si>
  <si>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</si>
  <si>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</si>
  <si>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</si>
  <si>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</si>
  <si>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</si>
  <si>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</si>
  <si>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</si>
  <si>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</si>
  <si>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</si>
  <si>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</si>
  <si>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</si>
  <si>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</si>
  <si>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</si>
  <si>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</si>
  <si>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</si>
  <si>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</si>
  <si>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</si>
  <si>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</si>
  <si>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</si>
  <si>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</si>
  <si>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</si>
  <si>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</si>
  <si>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</si>
  <si>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</si>
  <si>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</si>
  <si>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</si>
  <si>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</si>
  <si>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</si>
  <si>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</si>
  <si>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</si>
  <si>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</si>
  <si>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</si>
  <si>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</si>
  <si>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</si>
  <si>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</si>
  <si>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</si>
  <si>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</si>
  <si>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</si>
  <si>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</si>
  <si>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</si>
  <si>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</si>
  <si>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</si>
  <si>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</si>
  <si>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</si>
  <si>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</si>
  <si>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</si>
  <si>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</si>
  <si>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</si>
  <si>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</si>
  <si>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</si>
  <si>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</si>
  <si>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</si>
  <si>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</si>
  <si>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</si>
  <si>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</si>
  <si>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</si>
  <si>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</si>
  <si>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</si>
  <si>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</si>
  <si>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</si>
  <si>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</si>
  <si>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</si>
  <si>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</si>
  <si>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</si>
  <si>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</si>
  <si>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</si>
  <si>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</si>
  <si>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</si>
  <si>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</si>
  <si>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</si>
  <si>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</si>
  <si>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</si>
  <si>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</si>
  <si>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</si>
  <si>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</si>
  <si>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</si>
  <si>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</si>
  <si>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</si>
  <si>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</si>
  <si>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</si>
  <si>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</si>
  <si>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</si>
  <si>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</si>
  <si>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</si>
  <si>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</si>
  <si>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</si>
  <si>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</si>
  <si>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</si>
  <si>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</si>
  <si>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</si>
  <si>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</si>
  <si>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</si>
  <si>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</si>
  <si>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</si>
  <si>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</si>
  <si>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</si>
  <si>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</si>
  <si>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</si>
  <si>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</si>
  <si>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</si>
  <si>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</si>
  <si>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</si>
  <si>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</si>
  <si>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</si>
  <si>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</si>
  <si>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</si>
  <si>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</si>
  <si>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</si>
  <si>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</si>
  <si>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</si>
  <si>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</si>
  <si>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</si>
  <si>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</si>
  <si>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</si>
  <si>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</si>
  <si>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</si>
  <si>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</si>
  <si>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</si>
  <si>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</si>
  <si>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</si>
  <si>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</si>
  <si>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</si>
  <si>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</si>
  <si>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</si>
  <si>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</si>
  <si>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</si>
  <si>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</si>
  <si>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</si>
  <si>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</si>
  <si>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</si>
  <si>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</si>
  <si>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</si>
  <si>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</si>
  <si>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</si>
  <si>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</si>
  <si>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</si>
  <si>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</si>
  <si>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</si>
  <si>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</si>
  <si>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</si>
  <si>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</si>
  <si>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</si>
  <si>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</si>
  <si>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</si>
  <si>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</si>
  <si>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</si>
  <si>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</si>
  <si>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</si>
  <si>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</si>
  <si>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</si>
  <si>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</si>
  <si>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</si>
  <si>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</si>
  <si>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</si>
  <si>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</si>
  <si>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</si>
  <si>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</si>
  <si>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</si>
  <si>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</si>
  <si>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</si>
  <si>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</si>
  <si>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</si>
  <si>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</si>
  <si>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</si>
  <si>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</si>
  <si>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</si>
  <si>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</si>
  <si>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</si>
  <si>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</si>
  <si>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</si>
  <si>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</si>
  <si>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</si>
  <si>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</si>
  <si>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</si>
  <si>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</si>
  <si>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</si>
  <si>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</si>
  <si>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</si>
  <si>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</si>
  <si>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</si>
  <si>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</si>
  <si>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</si>
  <si>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</si>
  <si>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</si>
  <si>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</si>
  <si>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</si>
  <si>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</si>
  <si>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</si>
  <si>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</si>
  <si>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</si>
  <si>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</si>
  <si>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</si>
  <si>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</si>
  <si>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</si>
  <si>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</si>
  <si>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</si>
  <si>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</si>
  <si>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</si>
  <si>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</si>
  <si>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</si>
  <si>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</si>
  <si>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</si>
  <si>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</si>
  <si>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</si>
  <si>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</si>
  <si>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</si>
  <si>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</si>
  <si>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</si>
  <si>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</si>
  <si>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</si>
  <si>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</si>
  <si>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</si>
  <si>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</si>
  <si>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</si>
  <si>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</si>
  <si>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</si>
  <si>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</si>
  <si>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</si>
  <si>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</si>
  <si>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</si>
  <si>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</si>
  <si>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</si>
  <si>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</si>
  <si>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</si>
  <si>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</si>
  <si>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</si>
  <si>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</si>
  <si>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</si>
  <si>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</si>
  <si>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</si>
  <si>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</si>
  <si>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</si>
  <si>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</si>
  <si>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</si>
  <si>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</si>
  <si>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</si>
  <si>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</si>
  <si>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</si>
  <si>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</si>
  <si>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</si>
  <si>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</si>
  <si>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</si>
  <si>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</si>
  <si>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</si>
  <si>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</si>
  <si>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</si>
  <si>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</si>
  <si>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</si>
  <si>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</si>
  <si>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</si>
  <si>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</si>
  <si>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</si>
  <si>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</si>
  <si>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</si>
  <si>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</si>
  <si>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</si>
  <si>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</si>
  <si>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</si>
  <si>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</si>
  <si>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</si>
  <si>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</si>
  <si>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</si>
  <si>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</si>
  <si>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</si>
  <si>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</si>
  <si>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</si>
  <si>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</si>
  <si>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</si>
  <si>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</si>
  <si>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</si>
  <si>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</si>
  <si>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</si>
  <si>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</si>
  <si>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</si>
  <si>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</si>
  <si>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</si>
  <si>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</si>
  <si>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</si>
  <si>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</si>
  <si>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</si>
  <si>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</si>
  <si>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</si>
  <si>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</si>
  <si>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</si>
  <si>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</si>
  <si>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</si>
  <si>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</si>
  <si>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</si>
  <si>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</si>
  <si>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</si>
  <si>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</si>
  <si>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</si>
  <si>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</si>
  <si>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</si>
  <si>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</si>
  <si>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</si>
  <si>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</si>
  <si>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</si>
  <si>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</si>
  <si>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</si>
  <si>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</si>
  <si>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</si>
  <si>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</si>
  <si>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</si>
  <si>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</si>
  <si>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</si>
  <si>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</si>
  <si>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</si>
  <si>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</si>
  <si>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</si>
  <si>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</si>
  <si>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</si>
  <si>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</si>
  <si>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</si>
  <si>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</si>
  <si>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</si>
  <si>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</si>
  <si>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</si>
  <si>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</si>
  <si>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</si>
  <si>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</si>
  <si>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</si>
  <si>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</si>
  <si>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</si>
  <si>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</si>
  <si>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</si>
  <si>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</si>
  <si>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</si>
  <si>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</si>
  <si>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</si>
  <si>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</si>
  <si>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</si>
  <si>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</si>
  <si>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</si>
  <si>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</si>
  <si>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</si>
  <si>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</si>
  <si>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</si>
  <si>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</si>
  <si>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</si>
  <si>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</si>
  <si>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</si>
  <si>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</si>
  <si>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</si>
  <si>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</si>
  <si>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</si>
  <si>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</si>
  <si>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</si>
  <si>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</si>
  <si>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</si>
  <si>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</si>
  <si>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</si>
  <si>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</si>
  <si>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</si>
  <si>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</si>
  <si>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</si>
  <si>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</si>
  <si>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</si>
  <si>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</si>
  <si>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</si>
  <si>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</si>
  <si>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</si>
  <si>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</si>
  <si>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</si>
  <si>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</si>
  <si>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</si>
  <si>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</si>
  <si>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</si>
  <si>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</si>
  <si>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</si>
  <si>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</si>
  <si>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</si>
  <si>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</si>
  <si>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</si>
  <si>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</si>
  <si>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</si>
  <si>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</si>
  <si>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</si>
  <si>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</si>
  <si>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</si>
  <si>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</si>
  <si>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</si>
  <si>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</si>
  <si>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</si>
  <si>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</si>
  <si>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</si>
  <si>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</si>
  <si>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</si>
  <si>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</si>
  <si>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</si>
  <si>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</si>
  <si>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</si>
  <si>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</si>
  <si>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</si>
  <si>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</si>
  <si>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</si>
  <si>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</si>
  <si>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</si>
  <si>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</si>
  <si>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</si>
  <si>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</si>
  <si>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</si>
  <si>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</si>
  <si>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</si>
  <si>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</si>
  <si>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</si>
  <si>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</si>
  <si>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</si>
  <si>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</si>
  <si>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</si>
  <si>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</si>
  <si>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</si>
  <si>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</si>
  <si>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</si>
  <si>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</si>
  <si>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</si>
  <si>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</si>
  <si>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</si>
  <si>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</si>
  <si>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</si>
  <si>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</si>
  <si>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</si>
  <si>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</si>
  <si>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</si>
  <si>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</si>
  <si>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</si>
  <si>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</si>
  <si>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</si>
  <si>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</si>
  <si>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</si>
  <si>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</si>
  <si>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</si>
  <si>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</si>
  <si>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</si>
  <si>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</si>
  <si>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</si>
  <si>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</si>
  <si>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</si>
  <si>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</si>
  <si>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</si>
  <si>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</si>
  <si>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</si>
  <si>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</si>
  <si>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</si>
  <si>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</si>
  <si>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</si>
  <si>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</si>
  <si>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</si>
  <si>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</si>
  <si>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</si>
  <si>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</si>
  <si>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</si>
  <si>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</si>
  <si>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</si>
  <si>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</si>
  <si>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</si>
  <si>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</si>
  <si>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</si>
  <si>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</si>
  <si>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</si>
  <si>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</si>
  <si>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</si>
  <si>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</si>
  <si>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</si>
  <si>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</si>
  <si>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</si>
  <si>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</si>
  <si>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</si>
  <si>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</si>
  <si>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</si>
  <si>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</si>
  <si>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</si>
  <si>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</si>
  <si>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</si>
  <si>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</si>
  <si>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</si>
  <si>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</si>
  <si>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</si>
  <si>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</si>
  <si>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</si>
  <si>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</si>
  <si>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</si>
  <si>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</si>
  <si>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</si>
  <si>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</si>
  <si>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</si>
  <si>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</si>
  <si>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</si>
  <si>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</si>
  <si>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</si>
  <si>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</si>
  <si>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</si>
  <si>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</si>
  <si>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</si>
  <si>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</si>
  <si>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</si>
  <si>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</si>
  <si>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</si>
  <si>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</si>
  <si>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</si>
  <si>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</si>
  <si>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</si>
  <si>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</si>
  <si>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</si>
  <si>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</si>
  <si>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</si>
  <si>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</si>
  <si>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</si>
  <si>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</si>
  <si>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</si>
  <si>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</si>
  <si>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</si>
  <si>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</si>
  <si>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</si>
  <si>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</si>
  <si>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</si>
  <si>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</si>
  <si>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</si>
  <si>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</si>
  <si>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</si>
  <si>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</si>
  <si>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</si>
  <si>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</si>
  <si>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</si>
  <si>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</si>
  <si>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</si>
  <si>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</si>
  <si>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</si>
  <si>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</si>
  <si>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</si>
  <si>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</si>
  <si>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</si>
  <si>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</si>
  <si>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</si>
  <si>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</si>
  <si>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</si>
  <si>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</si>
  <si>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</si>
  <si>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</si>
  <si>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</si>
  <si>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</si>
  <si>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</si>
  <si>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</si>
  <si>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</si>
  <si>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</si>
  <si>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</si>
  <si>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</si>
  <si>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</si>
  <si>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</si>
  <si>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</si>
  <si>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</si>
  <si>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</si>
  <si>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</si>
  <si>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</si>
  <si>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</si>
  <si>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</si>
  <si>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</si>
  <si>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</si>
  <si>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</si>
  <si>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</si>
  <si>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</si>
  <si>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</si>
  <si>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</si>
  <si>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</si>
  <si>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</si>
  <si>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</si>
  <si>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</si>
  <si>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</si>
  <si>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</si>
  <si>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</si>
  <si>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</si>
  <si>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</si>
  <si>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</si>
  <si>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</si>
  <si>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</si>
  <si>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</si>
  <si>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</si>
  <si>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</si>
  <si>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</si>
  <si>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</si>
  <si>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</si>
  <si>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</si>
  <si>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</si>
  <si>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</si>
  <si>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</si>
  <si>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</si>
  <si>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</si>
  <si>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</si>
  <si>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</si>
  <si>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</si>
  <si>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</si>
  <si>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</si>
  <si>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</si>
  <si>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</si>
  <si>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</si>
  <si>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</si>
  <si>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</si>
  <si>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</si>
  <si>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</si>
  <si>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</si>
  <si>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</si>
  <si>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</si>
  <si>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</si>
  <si>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</si>
  <si>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</si>
  <si>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</si>
  <si>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</si>
  <si>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</si>
  <si>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</si>
  <si>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</si>
  <si>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</si>
  <si>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</si>
  <si>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</si>
  <si>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</si>
  <si>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</si>
  <si>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</si>
  <si>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</si>
  <si>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</si>
  <si>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</si>
  <si>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</si>
  <si>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</si>
  <si>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</si>
  <si>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</si>
  <si>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</si>
  <si>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</si>
  <si>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</si>
  <si>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</si>
  <si>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</si>
  <si>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</si>
  <si>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</si>
  <si>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</si>
  <si>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</si>
  <si>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</si>
  <si>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</si>
  <si>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</si>
  <si>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</si>
  <si>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</si>
  <si>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</si>
  <si>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</si>
  <si>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</si>
  <si>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</si>
  <si>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</si>
  <si>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</si>
  <si>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</si>
  <si>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</si>
  <si>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</si>
  <si>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</si>
  <si>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</si>
  <si>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</si>
  <si>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</si>
  <si>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</si>
  <si>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</si>
  <si>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</si>
  <si>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</si>
  <si>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</si>
  <si>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</si>
  <si>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</si>
  <si>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</si>
  <si>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</si>
  <si>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</si>
  <si>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</si>
  <si>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</si>
  <si>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</si>
  <si>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</si>
  <si>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</si>
  <si>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</si>
  <si>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</si>
  <si>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</si>
  <si>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</si>
  <si>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</si>
  <si>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</si>
  <si>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</si>
  <si>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</si>
  <si>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</si>
  <si>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</si>
  <si>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</si>
  <si>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</si>
  <si>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</si>
  <si>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</si>
  <si>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</si>
  <si>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</si>
  <si>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</si>
  <si>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</si>
  <si>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</si>
  <si>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</si>
  <si>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</si>
  <si>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</si>
  <si>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</si>
  <si>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</si>
  <si>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</si>
  <si>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</si>
  <si>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</si>
  <si>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</si>
  <si>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</si>
  <si>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</si>
  <si>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</si>
  <si>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</si>
  <si>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</si>
  <si>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</si>
  <si>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</si>
  <si>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</si>
  <si>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</si>
  <si>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</si>
  <si>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</si>
  <si>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</si>
  <si>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</si>
  <si>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</si>
  <si>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</si>
  <si>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</si>
  <si>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</si>
  <si>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</si>
  <si>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</si>
  <si>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</si>
  <si>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</si>
  <si>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</si>
  <si>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</si>
  <si>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</si>
  <si>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</si>
  <si>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</si>
  <si>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</si>
  <si>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</si>
  <si>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</si>
  <si>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</si>
  <si>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</si>
  <si>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</si>
  <si>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</si>
  <si>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</si>
  <si>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</si>
  <si>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</si>
  <si>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</si>
  <si>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</si>
  <si>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</si>
  <si>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</si>
  <si>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</si>
  <si>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</si>
  <si>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</si>
  <si>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</si>
  <si>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</si>
  <si>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</si>
  <si>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</si>
  <si>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</si>
  <si>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</si>
  <si>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</si>
  <si>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</si>
  <si>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</si>
  <si>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</si>
  <si>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</si>
  <si>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</si>
  <si>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</si>
  <si>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</si>
  <si>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</si>
  <si>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</si>
  <si>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</si>
  <si>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</si>
  <si>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</si>
  <si>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</si>
  <si>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</si>
  <si>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</si>
  <si>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</si>
  <si>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</si>
  <si>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</si>
  <si>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</si>
  <si>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</si>
  <si>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</si>
  <si>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</si>
  <si>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</si>
  <si>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</si>
  <si>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</si>
  <si>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</si>
  <si>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</si>
  <si>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</si>
  <si>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</si>
  <si>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</si>
  <si>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</si>
  <si>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</si>
  <si>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</si>
  <si>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</si>
  <si>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</si>
  <si>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</si>
  <si>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</si>
  <si>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</si>
  <si>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</si>
  <si>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</si>
  <si>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</si>
  <si>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</si>
  <si>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</si>
  <si>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</si>
  <si>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</si>
  <si>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</si>
  <si>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</si>
  <si>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</si>
  <si>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</si>
  <si>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</si>
  <si>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</si>
  <si>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</si>
  <si>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</si>
  <si>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</si>
  <si>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</si>
  <si>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</si>
  <si>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</si>
  <si>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</si>
  <si>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</si>
  <si>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</si>
  <si>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</si>
  <si>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</si>
  <si>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</si>
  <si>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</si>
  <si>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</si>
  <si>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</si>
  <si>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</si>
  <si>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</si>
  <si>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</si>
  <si>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</si>
  <si>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</si>
  <si>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</si>
  <si>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</si>
  <si>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</si>
  <si>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</si>
  <si>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</si>
  <si>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</si>
  <si>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</si>
  <si>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</si>
  <si>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</si>
  <si>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</si>
  <si>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</si>
  <si>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</si>
  <si>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</si>
  <si>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</si>
  <si>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</si>
  <si>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</si>
  <si>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</si>
  <si>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</si>
  <si>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</si>
  <si>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</si>
  <si>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</si>
  <si>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</si>
  <si>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</si>
  <si>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</si>
  <si>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</si>
  <si>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</si>
  <si>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</si>
  <si>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</si>
  <si>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</si>
  <si>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</si>
  <si>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</si>
  <si>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</si>
  <si>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</si>
  <si>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</si>
  <si>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</si>
  <si>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</si>
  <si>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</si>
  <si>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</si>
  <si>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</si>
  <si>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</si>
  <si>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</si>
  <si>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</si>
  <si>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</si>
  <si>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</si>
  <si>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</si>
  <si>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</si>
  <si>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</si>
  <si>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</si>
  <si>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</si>
  <si>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</si>
  <si>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</si>
  <si>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</si>
  <si>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</si>
  <si>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</si>
  <si>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</si>
  <si>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</si>
  <si>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</si>
  <si>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</si>
  <si>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</si>
  <si>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</si>
  <si>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</si>
  <si>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</si>
  <si>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</si>
  <si>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</si>
  <si>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</si>
  <si>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</si>
  <si>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</si>
  <si>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</si>
  <si>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</si>
  <si>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</si>
  <si>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</si>
  <si>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</si>
  <si>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</si>
  <si>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</si>
  <si>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</si>
  <si>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</si>
  <si>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</si>
  <si>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</si>
  <si>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</si>
  <si>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</si>
  <si>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</si>
  <si>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</si>
  <si>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</si>
  <si>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</si>
  <si>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</si>
  <si>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</si>
  <si>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</si>
  <si>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</si>
  <si>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</si>
  <si>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</si>
  <si>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</si>
  <si>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</si>
  <si>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</si>
  <si>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</si>
  <si>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</si>
  <si>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</si>
  <si>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</si>
  <si>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</si>
  <si>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</si>
  <si>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</si>
  <si>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</si>
  <si>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</si>
  <si>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</si>
  <si>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</si>
  <si>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</si>
  <si>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</si>
  <si>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</si>
  <si>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</si>
  <si>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</si>
  <si>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</si>
  <si>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</si>
  <si>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</si>
  <si>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</si>
  <si>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</si>
  <si>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</si>
  <si>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</si>
  <si>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</si>
  <si>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</si>
  <si>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</si>
  <si>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</si>
  <si>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</si>
  <si>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</si>
  <si>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</si>
  <si>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</si>
  <si>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</si>
  <si>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</si>
  <si>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</si>
  <si>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</si>
  <si>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</si>
  <si>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</si>
  <si>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</si>
  <si>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</si>
  <si>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</si>
  <si>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</si>
  <si>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</si>
  <si>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</si>
  <si>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</si>
  <si>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</si>
  <si>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</si>
  <si>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</si>
  <si>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</si>
  <si>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</si>
  <si>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</si>
  <si>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</si>
  <si>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</si>
  <si>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</si>
  <si>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</si>
  <si>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</si>
  <si>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</si>
  <si>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</si>
  <si>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</si>
  <si>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</si>
  <si>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</si>
  <si>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</si>
  <si>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</si>
  <si>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</si>
  <si>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</si>
  <si>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</si>
  <si>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</si>
  <si>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</si>
  <si>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</si>
  <si>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</si>
  <si>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</si>
  <si>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</si>
  <si>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</si>
  <si>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</si>
  <si>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</si>
  <si>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</si>
  <si>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</si>
  <si>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</si>
  <si>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</si>
  <si>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</si>
  <si>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</si>
  <si>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</si>
  <si>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</si>
  <si>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</si>
  <si>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</si>
  <si>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</si>
  <si>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</si>
  <si>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</si>
  <si>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</si>
  <si>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</si>
  <si>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</si>
  <si>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</si>
  <si>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</si>
  <si>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</si>
  <si>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</si>
  <si>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</si>
  <si>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</si>
  <si>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</si>
  <si>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</si>
  <si>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</si>
  <si>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</si>
  <si>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</si>
  <si>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</si>
  <si>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</si>
  <si>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</si>
  <si>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</si>
  <si>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</si>
  <si>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</si>
  <si>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</si>
  <si>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</si>
  <si>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</si>
  <si>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</si>
  <si>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</si>
  <si>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</si>
  <si>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</si>
  <si>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</si>
  <si>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</si>
  <si>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</si>
  <si>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</si>
  <si>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</si>
  <si>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</si>
  <si>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</si>
  <si>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</si>
  <si>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</si>
  <si>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</si>
  <si>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</si>
  <si>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</si>
  <si>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</si>
  <si>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</si>
  <si>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</si>
  <si>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</si>
  <si>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</si>
  <si>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</si>
  <si>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</si>
  <si>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</si>
  <si>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</si>
  <si>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</si>
  <si>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</si>
  <si>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</si>
  <si>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</si>
  <si>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</si>
  <si>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</si>
  <si>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</si>
  <si>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</si>
  <si>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</si>
  <si>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</si>
  <si>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</si>
  <si>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</si>
  <si>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</si>
  <si>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</si>
  <si>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</si>
  <si>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</si>
  <si>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</si>
  <si>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</si>
  <si>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</si>
  <si>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</si>
  <si>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</si>
  <si>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</si>
  <si>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</si>
  <si>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</si>
  <si>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</si>
  <si>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</si>
  <si>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</si>
  <si>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</si>
  <si>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</si>
  <si>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</si>
  <si>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</si>
  <si>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</si>
  <si>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</si>
  <si>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</si>
  <si>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</si>
  <si>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</si>
  <si>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</si>
  <si>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</si>
  <si>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</si>
  <si>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</si>
  <si>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</si>
  <si>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</si>
  <si>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</si>
  <si>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</si>
  <si>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</si>
  <si>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</si>
  <si>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</si>
  <si>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</si>
  <si>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</si>
  <si>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</si>
  <si>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</si>
  <si>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</si>
  <si>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</si>
  <si>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</si>
  <si>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</si>
  <si>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</si>
  <si>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</si>
  <si>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</si>
  <si>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</si>
  <si>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</si>
  <si>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</si>
  <si>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</si>
  <si>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</si>
  <si>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</si>
  <si>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</si>
  <si>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</si>
  <si>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</si>
  <si>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</si>
  <si>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</si>
  <si>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</si>
  <si>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</si>
  <si>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</si>
  <si>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</si>
  <si>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</si>
  <si>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</si>
  <si>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</si>
  <si>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</si>
  <si>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</si>
  <si>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</si>
  <si>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</si>
  <si>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</si>
  <si>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</si>
  <si>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</si>
  <si>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</si>
  <si>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</si>
  <si>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</si>
  <si>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</si>
  <si>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</si>
  <si>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</si>
  <si>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</si>
  <si>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</si>
  <si>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</si>
  <si>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</si>
  <si>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</si>
  <si>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</si>
  <si>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</si>
  <si>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</si>
  <si>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</si>
  <si>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</si>
  <si>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</si>
  <si>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</si>
  <si>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</si>
  <si>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</si>
  <si>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</si>
  <si>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</si>
  <si>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</si>
  <si>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</si>
  <si>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</si>
  <si>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</si>
  <si>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</si>
  <si>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</si>
  <si>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</si>
  <si>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</si>
  <si>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</si>
  <si>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</si>
  <si>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</si>
  <si>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</si>
  <si>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</si>
  <si>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</si>
  <si>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</si>
  <si>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</si>
  <si>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</si>
  <si>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</si>
  <si>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</si>
  <si>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</si>
  <si>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</si>
  <si>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</si>
  <si>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</si>
  <si>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</si>
  <si>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</si>
  <si>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</si>
  <si>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</si>
  <si>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</si>
  <si>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</si>
  <si>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</si>
  <si>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</si>
  <si>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</si>
  <si>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</si>
  <si>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</si>
  <si>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</si>
  <si>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</si>
  <si>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</si>
  <si>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</si>
  <si>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</si>
  <si>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</si>
  <si>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</si>
  <si>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</si>
  <si>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</si>
  <si>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</si>
  <si>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</si>
  <si>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</si>
  <si>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</si>
  <si>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</si>
  <si>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</si>
  <si>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</si>
  <si>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</si>
  <si>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</si>
  <si>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</si>
  <si>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</si>
  <si>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</si>
  <si>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</si>
  <si>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</si>
  <si>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</si>
  <si>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</si>
  <si>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</si>
  <si>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</si>
  <si>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</si>
  <si>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</si>
  <si>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</si>
  <si>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</si>
  <si>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</si>
  <si>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</si>
  <si>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</si>
  <si>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</si>
  <si>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</si>
  <si>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</si>
  <si>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</si>
  <si>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</si>
  <si>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</si>
  <si>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</si>
  <si>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</si>
  <si>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</si>
  <si>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</si>
  <si>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</si>
  <si>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</si>
  <si>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</si>
  <si>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</si>
  <si>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</si>
  <si>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</si>
  <si>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</si>
  <si>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</si>
  <si>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</si>
  <si>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</si>
  <si>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</si>
  <si>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</si>
  <si>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</si>
  <si>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</si>
  <si>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</si>
  <si>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</si>
  <si>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</si>
  <si>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</si>
  <si>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</si>
  <si>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</si>
  <si>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</si>
  <si>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</si>
  <si>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</si>
  <si>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</si>
  <si>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</si>
  <si>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</si>
  <si>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</si>
  <si>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</si>
  <si>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</si>
  <si>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</si>
  <si>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</si>
  <si>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</si>
  <si>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</si>
  <si>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</si>
  <si>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</si>
  <si>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</si>
  <si>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</si>
  <si>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</si>
  <si>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</si>
  <si>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</si>
  <si>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</si>
  <si>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</si>
  <si>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</si>
  <si>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</si>
  <si>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</si>
  <si>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</si>
  <si>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</si>
  <si>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</si>
  <si>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</si>
  <si>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</si>
  <si>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</si>
  <si>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</si>
  <si>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</si>
  <si>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</si>
  <si>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</si>
  <si>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</si>
  <si>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</si>
  <si>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</si>
  <si>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</si>
  <si>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</si>
  <si>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</si>
  <si>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</si>
  <si>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</si>
  <si>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</si>
  <si>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</si>
  <si>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</si>
  <si>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</si>
  <si>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</si>
  <si>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</si>
  <si>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</si>
  <si>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</si>
  <si>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</si>
  <si>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</si>
  <si>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</si>
  <si>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</si>
  <si>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</si>
  <si>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</si>
  <si>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</si>
  <si>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</si>
  <si>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</si>
  <si>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</si>
  <si>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</si>
  <si>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</si>
  <si>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</si>
  <si>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</si>
  <si>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</si>
  <si>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</si>
  <si>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</si>
  <si>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</si>
  <si>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</si>
  <si>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</si>
  <si>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</si>
  <si>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</si>
  <si>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</si>
  <si>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</si>
  <si>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</si>
  <si>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</si>
  <si>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</si>
  <si>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</si>
  <si>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</si>
  <si>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</si>
  <si>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</si>
  <si>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</si>
  <si>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</si>
  <si>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</si>
  <si>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</si>
  <si>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</si>
  <si>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</si>
  <si>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</si>
  <si>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</si>
  <si>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</si>
  <si>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</si>
  <si>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</si>
  <si>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</si>
  <si>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</si>
  <si>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</si>
  <si>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</si>
  <si>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</si>
  <si>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</si>
  <si>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</si>
  <si>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</si>
  <si>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</si>
  <si>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</si>
  <si>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</si>
  <si>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</si>
  <si>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</si>
  <si>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</si>
  <si>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</si>
  <si>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</si>
  <si>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</si>
  <si>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</si>
  <si>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</si>
  <si>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</si>
  <si>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</si>
  <si>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</si>
  <si>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</si>
  <si>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</si>
  <si>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</si>
  <si>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</si>
  <si>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</si>
  <si>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</si>
  <si>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</si>
  <si>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</si>
  <si>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</si>
  <si>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</si>
  <si>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</si>
  <si>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</si>
  <si>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</si>
  <si>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</si>
  <si>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</si>
  <si>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</si>
  <si>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</si>
  <si>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</si>
  <si>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</si>
  <si>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</si>
  <si>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</si>
  <si>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</si>
  <si>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</si>
  <si>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</si>
  <si>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</si>
  <si>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</si>
  <si>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</si>
  <si>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</si>
  <si>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</si>
  <si>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</si>
  <si>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</si>
  <si>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</si>
  <si>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</si>
  <si>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</si>
  <si>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</si>
  <si>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</si>
  <si>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</si>
  <si>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</si>
  <si>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</si>
  <si>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</si>
  <si>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</si>
  <si>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</si>
  <si>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</si>
  <si>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</si>
  <si>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</si>
  <si>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</si>
  <si>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</si>
  <si>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</si>
  <si>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</si>
  <si>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</si>
  <si>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</si>
  <si>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</si>
  <si>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</si>
  <si>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</si>
  <si>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</si>
  <si>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</si>
  <si>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</si>
  <si>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</si>
  <si>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</si>
  <si>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</si>
  <si>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</si>
  <si>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</si>
  <si>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</si>
  <si>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</si>
  <si>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</si>
  <si>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</si>
  <si>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</si>
  <si>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</si>
  <si>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</si>
  <si>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</si>
  <si>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</si>
  <si>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</si>
  <si>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</si>
  <si>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</si>
  <si>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</si>
  <si>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</si>
  <si>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</si>
  <si>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</si>
  <si>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</si>
  <si>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</si>
  <si>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</si>
  <si>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</si>
  <si>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</si>
  <si>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</si>
  <si>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</si>
  <si>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</si>
  <si>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</si>
  <si>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</si>
  <si>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</si>
  <si>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</si>
  <si>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</si>
  <si>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</si>
  <si>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</si>
  <si>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</si>
  <si>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</si>
  <si>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</si>
  <si>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</si>
  <si>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</si>
  <si>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</si>
  <si>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</si>
  <si>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</si>
  <si>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</si>
  <si>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</si>
  <si>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</si>
  <si>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</si>
  <si>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</si>
  <si>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</si>
  <si>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</si>
  <si>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</si>
  <si>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</si>
  <si>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</si>
  <si>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</si>
  <si>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</si>
  <si>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</si>
  <si>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</si>
  <si>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</si>
  <si>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</si>
  <si>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</si>
  <si>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</si>
  <si>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</si>
  <si>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</si>
  <si>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</si>
  <si>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</si>
  <si>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</si>
  <si>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</si>
  <si>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</si>
  <si>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</si>
  <si>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</si>
  <si>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</si>
  <si>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</si>
  <si>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</si>
  <si>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</si>
  <si>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</si>
  <si>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</si>
  <si>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</si>
  <si>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</si>
  <si>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</si>
  <si>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</si>
  <si>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</si>
  <si>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</si>
  <si>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</si>
  <si>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</si>
  <si>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</si>
  <si>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</si>
  <si>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</si>
  <si>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</si>
  <si>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</si>
  <si>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</si>
  <si>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</si>
  <si>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</si>
  <si>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</si>
  <si>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</si>
  <si>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</si>
  <si>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</si>
  <si>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</si>
  <si>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</si>
  <si>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</si>
  <si>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</si>
  <si>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</si>
  <si>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</si>
  <si>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</si>
  <si>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</si>
  <si>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</si>
  <si>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</si>
  <si>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</si>
  <si>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</si>
  <si>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</si>
  <si>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</si>
  <si>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</si>
  <si>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</si>
  <si>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</si>
  <si>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</si>
  <si>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</si>
  <si>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</si>
  <si>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</si>
  <si>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</si>
  <si>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</si>
  <si>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</si>
  <si>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</si>
  <si>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</si>
  <si>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</si>
  <si>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</si>
  <si>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</si>
  <si>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</si>
  <si>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</si>
  <si>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</si>
  <si>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</si>
  <si>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</si>
  <si>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</si>
  <si>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</si>
  <si>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</si>
  <si>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</si>
  <si>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</si>
  <si>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</si>
  <si>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</si>
  <si>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</si>
  <si>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</si>
  <si>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</si>
  <si>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</si>
  <si>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</si>
  <si>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</si>
  <si>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</si>
  <si>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</si>
  <si>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</si>
  <si>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</si>
  <si>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</si>
  <si>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</si>
  <si>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</si>
  <si>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</si>
  <si>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</si>
  <si>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</si>
  <si>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</si>
  <si>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</si>
  <si>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</si>
  <si>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</si>
  <si>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</si>
  <si>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</si>
  <si>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</si>
  <si>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</si>
  <si>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</si>
  <si>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</si>
  <si>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</si>
  <si>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</si>
  <si>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</si>
  <si>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</si>
  <si>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</si>
  <si>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</si>
  <si>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</si>
  <si>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</si>
  <si>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</si>
  <si>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</si>
  <si>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</si>
  <si>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</si>
  <si>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</si>
  <si>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</si>
  <si>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</si>
  <si>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</si>
  <si>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</si>
  <si>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</si>
  <si>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</si>
  <si>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</si>
  <si>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</si>
  <si>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</si>
  <si>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</si>
  <si>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</si>
  <si>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</si>
  <si>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</si>
  <si>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</si>
  <si>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</si>
  <si>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</si>
  <si>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</si>
  <si>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</si>
  <si>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</si>
  <si>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</si>
  <si>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</si>
  <si>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</si>
  <si>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</si>
  <si>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</si>
  <si>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</si>
  <si>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</si>
  <si>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</si>
  <si>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</si>
  <si>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</si>
  <si>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</si>
  <si>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</si>
  <si>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</si>
  <si>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</si>
  <si>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</si>
  <si>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</si>
  <si>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</si>
  <si>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</si>
  <si>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</si>
  <si>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</si>
  <si>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</si>
  <si>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</si>
  <si>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</si>
  <si>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</si>
  <si>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</si>
  <si>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</si>
  <si>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</si>
  <si>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</si>
  <si>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</si>
  <si>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</si>
  <si>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</si>
  <si>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</si>
  <si>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</si>
  <si>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</si>
  <si>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</si>
  <si>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</si>
  <si>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</si>
  <si>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</si>
  <si>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</si>
  <si>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</si>
  <si>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</si>
  <si>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</si>
  <si>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</si>
  <si>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</si>
  <si>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</si>
  <si>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</si>
  <si>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</si>
  <si>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</si>
  <si>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</si>
  <si>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</si>
  <si>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</si>
  <si>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</si>
  <si>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</si>
  <si>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</si>
  <si>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</si>
  <si>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</si>
  <si>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</si>
  <si>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</si>
  <si>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</si>
  <si>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</si>
  <si>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</si>
  <si>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</si>
  <si>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</si>
  <si>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</si>
  <si>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</si>
  <si>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</si>
  <si>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</si>
  <si>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</si>
  <si>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</si>
  <si>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</si>
  <si>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</si>
  <si>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</si>
  <si>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</si>
  <si>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</si>
  <si>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</si>
  <si>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</si>
  <si>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</si>
  <si>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</si>
  <si>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</si>
  <si>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</si>
  <si>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</si>
  <si>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</si>
  <si>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</si>
  <si>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</si>
  <si>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</si>
  <si>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</si>
  <si>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</si>
  <si>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</si>
  <si>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</si>
  <si>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</si>
  <si>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</si>
  <si>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</si>
  <si>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</si>
  <si>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</si>
  <si>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</si>
  <si>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</si>
  <si>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</si>
  <si>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</si>
  <si>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</si>
  <si>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</si>
  <si>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</si>
  <si>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</si>
  <si>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</si>
  <si>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</si>
  <si>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</si>
  <si>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</si>
  <si>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</si>
  <si>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</si>
  <si>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</si>
  <si>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</si>
  <si>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</si>
  <si>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</si>
  <si>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</si>
  <si>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</si>
  <si>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</si>
  <si>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</si>
  <si>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</si>
  <si>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</si>
  <si>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</si>
  <si>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</si>
  <si>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</si>
  <si>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</si>
  <si>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</si>
  <si>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</si>
  <si>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</si>
  <si>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</si>
  <si>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</si>
  <si>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</si>
  <si>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</si>
  <si>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</si>
  <si>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</si>
  <si>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</si>
  <si>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</si>
  <si>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</si>
  <si>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</si>
  <si>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</si>
  <si>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</si>
  <si>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</si>
  <si>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</si>
  <si>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</si>
  <si>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</si>
  <si>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</si>
  <si>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</si>
  <si>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</si>
  <si>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</si>
  <si>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</si>
  <si>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</si>
  <si>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</si>
  <si>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</si>
  <si>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</si>
  <si>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</si>
  <si>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</si>
  <si>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</si>
  <si>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</si>
  <si>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</si>
  <si>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</si>
  <si>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</si>
  <si>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</si>
  <si>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</si>
  <si>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</si>
  <si>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</si>
  <si>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</si>
  <si>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</si>
  <si>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</si>
  <si>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</si>
  <si>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</si>
  <si>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</si>
  <si>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</si>
  <si>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</si>
  <si>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</si>
  <si>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</si>
  <si>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</si>
  <si>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</si>
  <si>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</si>
  <si>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</si>
  <si>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</si>
  <si>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</si>
  <si>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</si>
  <si>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</si>
  <si>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</si>
  <si>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</si>
  <si>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</si>
  <si>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</si>
  <si>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</si>
  <si>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</si>
  <si>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</si>
  <si>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</si>
  <si>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</si>
  <si>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</si>
  <si>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</si>
  <si>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</si>
  <si>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</si>
  <si>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</si>
  <si>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</si>
  <si>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</si>
  <si>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</si>
  <si>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</si>
  <si>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</si>
  <si>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</si>
  <si>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</si>
  <si>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</si>
  <si>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</si>
  <si>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</si>
  <si>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</si>
  <si>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</si>
  <si>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</si>
  <si>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</si>
  <si>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</si>
  <si>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</si>
  <si>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</si>
  <si>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</si>
  <si>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</si>
  <si>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</si>
  <si>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</si>
  <si>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</si>
  <si>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</si>
  <si>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</si>
  <si>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</si>
  <si>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</si>
  <si>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</si>
  <si>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</si>
  <si>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</si>
  <si>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</si>
  <si>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</si>
  <si>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</si>
  <si>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</si>
  <si>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</si>
  <si>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</si>
  <si>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</si>
  <si>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</si>
  <si>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</si>
  <si>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</si>
  <si>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</si>
  <si>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</si>
  <si>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</si>
  <si>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</si>
  <si>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</si>
  <si>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</si>
  <si>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</si>
  <si>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</si>
  <si>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</si>
  <si>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</si>
  <si>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</si>
  <si>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</si>
  <si>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</si>
  <si>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</si>
  <si>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</si>
  <si>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</si>
  <si>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</si>
  <si>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</si>
  <si>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</si>
  <si>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</si>
  <si>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</si>
  <si>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</si>
  <si>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</si>
  <si>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</si>
  <si>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</si>
  <si>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</si>
  <si>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</si>
  <si>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</si>
  <si>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</si>
  <si>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</si>
  <si>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</si>
  <si>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</si>
  <si>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</si>
  <si>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</si>
  <si>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</si>
  <si>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</si>
  <si>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</si>
  <si>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</si>
  <si>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</si>
  <si>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</si>
  <si>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</si>
  <si>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</si>
  <si>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</si>
  <si>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</si>
  <si>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</si>
  <si>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</si>
  <si>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</si>
  <si>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</si>
  <si>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</si>
  <si>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</si>
  <si>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</si>
  <si>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</si>
  <si>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</si>
  <si>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</si>
  <si>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</si>
  <si>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</si>
  <si>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</si>
  <si>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</si>
  <si>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</si>
  <si>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</si>
  <si>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</si>
  <si>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</si>
  <si>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</si>
  <si>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</si>
  <si>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</si>
  <si>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</si>
  <si>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</si>
  <si>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</si>
  <si>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</si>
  <si>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</si>
  <si>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</si>
  <si>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</si>
  <si>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</si>
  <si>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</si>
  <si>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</si>
  <si>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</si>
  <si>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</si>
  <si>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</si>
  <si>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</si>
  <si>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</si>
  <si>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</si>
  <si>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</si>
  <si>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</si>
  <si>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</si>
  <si>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</si>
  <si>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</si>
  <si>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</si>
  <si>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</si>
  <si>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</si>
  <si>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</si>
  <si>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</si>
  <si>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</si>
  <si>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</si>
  <si>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</si>
  <si>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</si>
  <si>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</si>
  <si>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</si>
  <si>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</si>
  <si>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</si>
  <si>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</si>
  <si>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</si>
  <si>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</si>
  <si>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</si>
  <si>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</si>
  <si>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</si>
  <si>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</si>
  <si>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</si>
  <si>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</si>
  <si>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</si>
  <si>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</si>
  <si>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</si>
  <si>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</si>
  <si>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</si>
  <si>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</si>
  <si>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</si>
  <si>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</si>
  <si>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</si>
  <si>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</si>
  <si>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</si>
  <si>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</si>
  <si>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</si>
  <si>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</si>
  <si>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</si>
  <si>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</si>
  <si>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</si>
  <si>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</si>
  <si>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</si>
  <si>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</si>
  <si>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</si>
  <si>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</si>
  <si>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</si>
  <si>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</si>
  <si>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</si>
  <si>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</si>
  <si>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</si>
  <si>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</si>
  <si>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</si>
  <si>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</si>
  <si>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</si>
  <si>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</si>
  <si>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</si>
  <si>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</si>
  <si>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</si>
  <si>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</si>
  <si>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</si>
  <si>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</si>
  <si>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</si>
  <si>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</si>
  <si>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</si>
  <si>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</si>
  <si>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</si>
  <si>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</si>
  <si>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</si>
  <si>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</si>
  <si>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</si>
  <si>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</si>
  <si>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</si>
  <si>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</si>
  <si>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</si>
  <si>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</si>
  <si>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</si>
  <si>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</si>
  <si>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</si>
  <si>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</si>
  <si>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</si>
  <si>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</si>
  <si>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</si>
  <si>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</si>
  <si>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</si>
  <si>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</si>
  <si>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</si>
  <si>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</si>
  <si>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</si>
  <si>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</si>
  <si>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</si>
  <si>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</si>
  <si>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</si>
  <si>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</si>
  <si>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</si>
  <si>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</si>
  <si>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</si>
  <si>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</si>
  <si>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</si>
  <si>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</si>
  <si>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</si>
  <si>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</si>
  <si>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</si>
  <si>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</si>
  <si>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</si>
  <si>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</si>
  <si>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</si>
  <si>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</si>
  <si>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</si>
  <si>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</si>
  <si>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</si>
  <si>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</si>
  <si>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</si>
  <si>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</si>
  <si>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</si>
  <si>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</si>
  <si>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</si>
  <si>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</si>
  <si>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</si>
  <si>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</si>
  <si>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</si>
  <si>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</si>
  <si>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</si>
  <si>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</si>
  <si>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</si>
  <si>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</si>
  <si>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</si>
  <si>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</si>
  <si>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</si>
  <si>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</si>
  <si>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</si>
  <si>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</si>
  <si>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</si>
  <si>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</si>
  <si>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</si>
  <si>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</si>
  <si>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</si>
  <si>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</si>
  <si>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</si>
  <si>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</si>
  <si>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</si>
  <si>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</si>
  <si>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</si>
  <si>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</si>
  <si>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</si>
  <si>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</si>
  <si>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</si>
  <si>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</si>
  <si>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</si>
  <si>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</si>
  <si>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</si>
  <si>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</si>
  <si>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</si>
  <si>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</si>
  <si>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</si>
  <si>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</si>
  <si>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</si>
  <si>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</si>
  <si>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</si>
  <si>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</si>
  <si>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</si>
  <si>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</si>
  <si>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</si>
  <si>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</si>
  <si>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</si>
  <si>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</si>
  <si>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</si>
  <si>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</si>
  <si>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</si>
  <si>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</si>
  <si>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</si>
  <si>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</si>
  <si>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</si>
  <si>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</si>
  <si>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</si>
  <si>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</si>
  <si>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</si>
  <si>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</si>
  <si>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</si>
  <si>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</si>
  <si>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</si>
  <si>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</si>
  <si>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</si>
  <si>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</si>
  <si>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</si>
  <si>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</si>
  <si>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</si>
  <si>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</si>
  <si>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</si>
  <si>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</si>
  <si>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</si>
  <si>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</si>
  <si>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</si>
  <si>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</si>
  <si>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</si>
  <si>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</si>
  <si>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</si>
  <si>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</si>
  <si>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</si>
  <si>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</si>
  <si>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</si>
  <si>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</si>
  <si>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</si>
  <si>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</si>
  <si>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</si>
  <si>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</si>
  <si>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</si>
  <si>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</si>
  <si>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</si>
  <si>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</si>
  <si>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</si>
  <si>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</si>
  <si>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</si>
  <si>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</si>
  <si>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</si>
  <si>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</si>
  <si>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</si>
  <si>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</si>
  <si>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</si>
  <si>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</si>
  <si>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</si>
  <si>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</si>
  <si>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</si>
  <si>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</si>
  <si>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</si>
  <si>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</si>
  <si>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</si>
  <si>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</si>
  <si>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</si>
  <si>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</si>
  <si>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</si>
  <si>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</si>
  <si>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</si>
  <si>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</si>
  <si>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</si>
  <si>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</si>
  <si>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</si>
  <si>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</si>
  <si>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</si>
  <si>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</si>
  <si>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</si>
  <si>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</si>
  <si>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</si>
  <si>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</si>
  <si>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</si>
  <si>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</si>
  <si>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</si>
  <si>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</si>
  <si>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</si>
  <si>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</si>
  <si>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</si>
  <si>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</si>
  <si>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</si>
  <si>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</si>
  <si>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</si>
  <si>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</si>
  <si>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</si>
  <si>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</si>
  <si>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</si>
  <si>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</si>
  <si>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</si>
  <si>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</si>
  <si>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</si>
  <si>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</si>
  <si>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</si>
  <si>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</si>
  <si>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</si>
  <si>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</si>
  <si>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</si>
  <si>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</si>
  <si>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</si>
  <si>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</si>
  <si>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</si>
  <si>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</si>
  <si>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</si>
  <si>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</si>
  <si>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</si>
  <si>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</si>
  <si>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</si>
  <si>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</si>
  <si>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</si>
  <si>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</si>
  <si>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</si>
  <si>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</si>
  <si>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</si>
  <si>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</si>
  <si>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</si>
  <si>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</si>
  <si>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</si>
  <si>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</si>
  <si>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</si>
  <si>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</si>
  <si>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</si>
  <si>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</si>
  <si>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</si>
  <si>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</si>
  <si>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</si>
  <si>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</si>
  <si>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</si>
  <si>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</si>
  <si>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</si>
  <si>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</si>
  <si>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</si>
  <si>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</si>
  <si>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</si>
  <si>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</si>
  <si>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</si>
  <si>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</si>
  <si>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</si>
  <si>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</si>
  <si>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</si>
  <si>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</si>
  <si>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</si>
  <si>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</si>
  <si>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</si>
  <si>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</si>
  <si>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</si>
  <si>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</si>
  <si>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</si>
  <si>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</si>
  <si>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</si>
  <si>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</si>
  <si>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</si>
  <si>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</si>
  <si>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</si>
  <si>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</si>
  <si>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</si>
  <si>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</si>
  <si>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</si>
  <si>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</si>
  <si>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</si>
  <si>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</si>
  <si>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</si>
  <si>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</si>
  <si>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</si>
  <si>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</si>
  <si>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</si>
  <si>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</si>
  <si>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</si>
  <si>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</si>
  <si>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</si>
  <si>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</si>
  <si>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</si>
  <si>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</si>
  <si>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</si>
  <si>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</si>
  <si>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</si>
  <si>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</si>
  <si>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</si>
  <si>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</si>
  <si>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</si>
  <si>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</si>
  <si>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</si>
  <si>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</si>
  <si>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</si>
  <si>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</si>
  <si>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</si>
  <si>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</si>
  <si>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</si>
  <si>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</si>
  <si>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</si>
  <si>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</si>
  <si>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</si>
  <si>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</si>
  <si>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</si>
  <si>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</si>
  <si>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</si>
  <si>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</si>
  <si>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</si>
  <si>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</si>
  <si>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</si>
  <si>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</si>
  <si>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</si>
  <si>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</si>
  <si>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</si>
  <si>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</si>
  <si>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</si>
  <si>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</si>
  <si>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</si>
  <si>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</si>
  <si>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</si>
  <si>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</si>
  <si>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</si>
  <si>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</si>
  <si>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</si>
  <si>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</si>
  <si>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</si>
  <si>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</si>
  <si>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</si>
  <si>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</si>
  <si>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</si>
  <si>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</si>
  <si>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</si>
  <si>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</si>
  <si>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</si>
  <si>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</si>
  <si>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</si>
  <si>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</si>
  <si>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</si>
  <si>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</si>
  <si>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</si>
  <si>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</si>
  <si>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</si>
  <si>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</si>
  <si>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</si>
  <si>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</si>
  <si>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</si>
  <si>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</si>
  <si>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</si>
  <si>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</si>
  <si>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</si>
  <si>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</si>
  <si>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</si>
  <si>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</si>
  <si>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</si>
  <si>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</si>
  <si>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</si>
  <si>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</si>
  <si>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</si>
  <si>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</si>
  <si>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</si>
  <si>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</si>
  <si>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</si>
  <si>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</si>
  <si>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</si>
  <si>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</si>
  <si>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</si>
  <si>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</si>
  <si>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</si>
  <si>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</si>
  <si>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</si>
  <si>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</si>
  <si>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</si>
  <si>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</si>
  <si>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</si>
  <si>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</si>
  <si>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</si>
  <si>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</si>
  <si>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</si>
  <si>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</si>
  <si>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</si>
  <si>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</si>
  <si>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</si>
  <si>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</si>
  <si>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</si>
  <si>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</si>
  <si>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</si>
  <si>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</si>
  <si>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</si>
  <si>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</si>
  <si>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</si>
  <si>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</si>
  <si>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</si>
  <si>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</si>
  <si>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</si>
  <si>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</si>
  <si>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</si>
  <si>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</si>
  <si>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</si>
  <si>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</si>
  <si>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</si>
  <si>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</si>
  <si>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</si>
  <si>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</si>
  <si>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</si>
  <si>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</si>
  <si>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</si>
  <si>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</si>
  <si>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</si>
  <si>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</si>
  <si>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</si>
  <si>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</si>
  <si>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</si>
  <si>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</si>
  <si>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</si>
  <si>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</si>
  <si>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</si>
  <si>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</si>
  <si>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</si>
  <si>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</si>
  <si>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</si>
  <si>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</si>
  <si>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</si>
  <si>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</si>
  <si>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</si>
  <si>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</si>
  <si>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</si>
  <si>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</si>
  <si>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</si>
  <si>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</si>
  <si>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</si>
  <si>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</si>
  <si>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</si>
  <si>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</si>
  <si>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</si>
  <si>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</si>
  <si>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</si>
  <si>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</si>
  <si>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</si>
  <si>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</si>
  <si>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</si>
  <si>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</si>
  <si>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</si>
  <si>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</si>
  <si>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</si>
  <si>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</si>
  <si>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</si>
  <si>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</si>
  <si>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</si>
  <si>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</si>
  <si>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</si>
  <si>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</si>
  <si>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</si>
  <si>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</si>
  <si>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</si>
  <si>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</si>
  <si>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</si>
  <si>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</si>
  <si>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</si>
  <si>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</si>
  <si>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</si>
  <si>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</si>
  <si>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</si>
  <si>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</si>
  <si>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</si>
  <si>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</si>
  <si>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</si>
  <si>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</si>
  <si>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</si>
  <si>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</si>
  <si>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</si>
  <si>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</si>
  <si>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</si>
  <si>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</si>
  <si>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</si>
  <si>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</si>
  <si>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</si>
  <si>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</si>
  <si>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</si>
  <si>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</si>
  <si>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</si>
  <si>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</si>
  <si>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</si>
  <si>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</si>
  <si>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</si>
  <si>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</si>
  <si>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</si>
  <si>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</si>
  <si>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</si>
  <si>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</si>
  <si>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</si>
  <si>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</si>
  <si>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</si>
  <si>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</si>
  <si>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</si>
  <si>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</si>
  <si>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</si>
  <si>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</si>
  <si>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</si>
  <si>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</si>
  <si>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</si>
  <si>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</si>
  <si>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</si>
  <si>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</si>
  <si>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</si>
  <si>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</si>
  <si>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</si>
  <si>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</si>
  <si>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</si>
  <si>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</si>
  <si>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</si>
  <si>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</si>
  <si>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</si>
  <si>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</si>
  <si>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</si>
  <si>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</si>
  <si>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</si>
  <si>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</si>
  <si>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</si>
  <si>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</si>
  <si>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</si>
  <si>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</si>
  <si>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</si>
  <si>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</si>
  <si>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</si>
  <si>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</si>
  <si>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</si>
  <si>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</si>
  <si>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</si>
  <si>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</si>
  <si>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</si>
  <si>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</si>
  <si>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</si>
  <si>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</si>
  <si>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</si>
  <si>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</si>
  <si>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</si>
  <si>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</si>
  <si>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</si>
  <si>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</si>
  <si>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</si>
  <si>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</si>
  <si>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</si>
  <si>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</si>
  <si>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</si>
  <si>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</si>
  <si>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</si>
  <si>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</si>
  <si>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</si>
  <si>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</si>
  <si>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</si>
  <si>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</si>
  <si>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</si>
  <si>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</si>
  <si>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</si>
  <si>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</si>
  <si>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</si>
  <si>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</si>
  <si>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</si>
  <si>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</si>
  <si>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</si>
  <si>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</si>
  <si>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</si>
  <si>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</si>
  <si>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</si>
  <si>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</si>
  <si>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</si>
  <si>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</si>
  <si>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</si>
  <si>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</si>
  <si>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</si>
  <si>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</si>
  <si>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</si>
  <si>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</si>
  <si>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</si>
  <si>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</si>
  <si>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</si>
  <si>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</si>
  <si>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</si>
  <si>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</si>
  <si>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</si>
  <si>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</si>
  <si>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</si>
  <si>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</si>
  <si>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</si>
  <si>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</si>
  <si>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</si>
  <si>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</si>
  <si>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</si>
  <si>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</si>
  <si>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</si>
  <si>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</si>
  <si>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</si>
  <si>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</si>
  <si>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</si>
  <si>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</si>
  <si>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</si>
  <si>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</si>
  <si>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</si>
  <si>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</si>
  <si>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</si>
  <si>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</si>
  <si>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</si>
  <si>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</si>
  <si>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</si>
  <si>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</si>
  <si>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</si>
  <si>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</si>
  <si>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</si>
  <si>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</si>
  <si>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</si>
  <si>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</si>
  <si>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</si>
  <si>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</si>
  <si>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</si>
  <si>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</si>
  <si>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</si>
  <si>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</si>
  <si>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</si>
  <si>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</si>
  <si>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</si>
  <si>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</si>
  <si>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</si>
  <si>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</si>
  <si>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</si>
  <si>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</si>
  <si>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</si>
  <si>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</si>
  <si>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</si>
  <si>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</si>
  <si>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</si>
  <si>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</si>
  <si>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</si>
  <si>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</si>
  <si>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</si>
  <si>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</si>
  <si>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</si>
  <si>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</si>
  <si>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</si>
  <si>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</si>
  <si>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</si>
  <si>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</si>
  <si>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</si>
  <si>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</si>
  <si>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</si>
  <si>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</si>
  <si>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</si>
  <si>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</si>
  <si>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</si>
  <si>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</si>
  <si>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</si>
  <si>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</si>
  <si>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</si>
  <si>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</si>
  <si>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</si>
  <si>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</si>
  <si>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</si>
  <si>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</si>
  <si>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</si>
  <si>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</si>
  <si>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</si>
  <si>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</si>
  <si>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</si>
  <si>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</si>
  <si>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</si>
  <si>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</si>
  <si>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</si>
  <si>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</si>
  <si>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</si>
  <si>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</si>
  <si>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</si>
  <si>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</si>
  <si>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</si>
  <si>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</si>
  <si>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</si>
  <si>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</si>
  <si>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</si>
  <si>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</si>
  <si>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</si>
  <si>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</si>
  <si>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</si>
  <si>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</si>
  <si>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</si>
  <si>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</si>
  <si>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</si>
  <si>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</si>
  <si>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</si>
  <si>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</si>
  <si>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</si>
  <si>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</si>
  <si>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</si>
  <si>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</si>
  <si>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</si>
  <si>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</si>
  <si>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</si>
  <si>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</si>
  <si>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</si>
  <si>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</si>
  <si>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</si>
  <si>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</si>
  <si>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</si>
  <si>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</si>
  <si>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</si>
  <si>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</si>
  <si>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</si>
  <si>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</si>
  <si>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</si>
  <si>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</si>
  <si>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</si>
  <si>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</si>
  <si>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</si>
  <si>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</si>
  <si>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</si>
  <si>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</si>
  <si>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</si>
  <si>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</si>
  <si>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</si>
  <si>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</si>
  <si>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</si>
  <si>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</si>
  <si>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</si>
  <si>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</si>
  <si>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</si>
  <si>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</si>
  <si>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</si>
  <si>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</si>
  <si>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</si>
  <si>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</si>
  <si>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</si>
  <si>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</si>
  <si>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</si>
  <si>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</si>
  <si>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</si>
  <si>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</si>
  <si>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</si>
  <si>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</si>
  <si>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</si>
  <si>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</si>
  <si>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</si>
  <si>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</si>
  <si>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</si>
  <si>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</si>
  <si>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</si>
  <si>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</si>
  <si>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</si>
  <si>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</si>
  <si>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</si>
  <si>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</si>
  <si>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</si>
  <si>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</si>
  <si>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</si>
  <si>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</si>
  <si>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</si>
  <si>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</si>
  <si>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</si>
  <si>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</si>
  <si>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</si>
  <si>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</si>
  <si>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</si>
  <si>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</si>
  <si>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</si>
  <si>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</si>
  <si>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</si>
  <si>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</si>
  <si>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</si>
  <si>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</si>
  <si>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</si>
  <si>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</si>
  <si>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</si>
  <si>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</si>
  <si>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</si>
  <si>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</si>
  <si>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</si>
  <si>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</si>
  <si>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</si>
  <si>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</si>
  <si>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</si>
  <si>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</si>
  <si>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</si>
  <si>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</si>
  <si>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</si>
  <si>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</si>
  <si>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</si>
  <si>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</si>
  <si>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</si>
  <si>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</si>
  <si>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</si>
  <si>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</si>
  <si>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</si>
  <si>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</si>
  <si>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</si>
  <si>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</si>
  <si>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</si>
  <si>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</si>
  <si>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</si>
  <si>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</si>
  <si>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</si>
  <si>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</si>
  <si>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</si>
  <si>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</si>
  <si>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</si>
  <si>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</si>
  <si>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</si>
  <si>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</si>
  <si>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</si>
  <si>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</si>
  <si>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</si>
  <si>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</si>
  <si>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</si>
  <si>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</si>
  <si>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</si>
  <si>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</si>
  <si>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</si>
  <si>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</si>
  <si>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</si>
  <si>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</si>
  <si>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</si>
  <si>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</si>
  <si>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</si>
  <si>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</si>
  <si>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</si>
  <si>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</si>
  <si>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</si>
  <si>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</si>
  <si>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</si>
  <si>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</si>
  <si>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</si>
  <si>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</si>
  <si>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</si>
  <si>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</si>
  <si>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</si>
  <si>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</si>
  <si>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</si>
  <si>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</si>
  <si>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</si>
  <si>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</si>
  <si>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</si>
  <si>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</si>
  <si>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</si>
  <si>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</si>
  <si>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</si>
  <si>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</si>
  <si>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</si>
  <si>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</si>
  <si>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</si>
  <si>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</si>
  <si>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</si>
  <si>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</si>
  <si>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</si>
  <si>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</si>
  <si>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</si>
  <si>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</si>
  <si>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</si>
  <si>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</si>
  <si>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</si>
  <si>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</si>
  <si>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</si>
  <si>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</si>
  <si>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</si>
  <si>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</si>
  <si>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</si>
  <si>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</si>
  <si>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</si>
  <si>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</si>
  <si>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</si>
  <si>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</si>
  <si>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</si>
  <si>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</si>
  <si>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</si>
  <si>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</si>
  <si>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</si>
  <si>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</si>
  <si>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</si>
  <si>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</si>
  <si>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</si>
  <si>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</si>
  <si>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</si>
  <si>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</si>
  <si>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</si>
  <si>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</si>
  <si>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</si>
  <si>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</si>
  <si>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</si>
  <si>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</si>
  <si>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</si>
  <si>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</si>
  <si>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</si>
  <si>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</si>
  <si>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</si>
  <si>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</si>
  <si>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</si>
  <si>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</si>
  <si>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</si>
  <si>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</si>
  <si>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</si>
  <si>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</si>
  <si>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</si>
  <si>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</si>
  <si>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</si>
  <si>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</si>
  <si>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</si>
  <si>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</si>
  <si>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</si>
  <si>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</si>
  <si>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</si>
  <si>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</si>
  <si>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</si>
  <si>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</si>
  <si>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</si>
  <si>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</si>
  <si>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</si>
  <si>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</si>
  <si>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</si>
  <si>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</si>
  <si>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</si>
  <si>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</si>
  <si>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</si>
  <si>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</si>
  <si>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</si>
  <si>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</si>
  <si>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</si>
  <si>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</si>
  <si>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</si>
  <si>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</si>
  <si>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</si>
  <si>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</si>
  <si>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</si>
  <si>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</si>
  <si>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</si>
  <si>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</si>
  <si>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</si>
  <si>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</si>
  <si>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</si>
  <si>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</si>
  <si>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</si>
  <si>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</si>
  <si>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</si>
  <si>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</si>
  <si>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</si>
  <si>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</si>
  <si>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</si>
  <si>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</si>
  <si>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</si>
  <si>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</si>
  <si>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</si>
  <si>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</si>
  <si>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</si>
  <si>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</si>
  <si>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</si>
  <si>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</si>
  <si>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</si>
  <si>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</si>
  <si>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</si>
  <si>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</si>
  <si>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</si>
  <si>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</si>
  <si>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</si>
  <si>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</si>
  <si>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</si>
  <si>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</si>
  <si>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</si>
  <si>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</si>
  <si>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</si>
  <si>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</si>
  <si>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</si>
  <si>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</si>
  <si>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</si>
  <si>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</si>
  <si>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</si>
  <si>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</si>
  <si>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</si>
  <si>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</si>
  <si>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</si>
  <si>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</si>
  <si>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</si>
  <si>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</si>
  <si>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</si>
  <si>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</si>
  <si>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</si>
  <si>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</si>
  <si>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</si>
  <si>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</si>
  <si>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</si>
  <si>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</si>
  <si>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</si>
  <si>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</si>
  <si>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</si>
  <si>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</si>
  <si>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</si>
  <si>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</si>
  <si>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</si>
  <si>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</si>
  <si>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</si>
  <si>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</si>
  <si>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</si>
  <si>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</si>
  <si>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</si>
  <si>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</si>
  <si>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</si>
  <si>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</si>
  <si>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</si>
  <si>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</si>
  <si>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</si>
  <si>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</si>
  <si>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</si>
  <si>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</si>
  <si>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</si>
  <si>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</si>
  <si>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</si>
  <si>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</si>
  <si>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</si>
  <si>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</si>
  <si>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</si>
  <si>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</si>
  <si>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</si>
  <si>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</si>
  <si>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</si>
  <si>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</si>
  <si>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</si>
  <si>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</si>
  <si>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</si>
  <si>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</si>
  <si>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</si>
  <si>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</si>
  <si>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</si>
  <si>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</si>
  <si>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</si>
  <si>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</si>
  <si>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</si>
  <si>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</si>
  <si>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</si>
  <si>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</si>
  <si>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</si>
  <si>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</si>
  <si>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</si>
  <si>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</si>
  <si>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</si>
  <si>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</si>
  <si>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</si>
  <si>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</si>
  <si>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</si>
  <si>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</si>
  <si>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</si>
  <si>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</si>
  <si>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</si>
  <si>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</si>
  <si>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</si>
  <si>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</si>
  <si>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</si>
  <si>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</si>
  <si>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</si>
  <si>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</si>
  <si>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</si>
  <si>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</si>
  <si>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</si>
  <si>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</si>
  <si>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</si>
  <si>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</si>
  <si>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</si>
  <si>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</si>
  <si>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</si>
  <si>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</si>
  <si>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</si>
  <si>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</si>
  <si>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</si>
  <si>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</si>
  <si>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</si>
  <si>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</si>
  <si>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</si>
  <si>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</si>
  <si>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</si>
  <si>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</si>
  <si>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</si>
  <si>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</si>
  <si>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</si>
  <si>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</si>
  <si>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</si>
  <si>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</si>
  <si>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</si>
  <si>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</si>
  <si>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</si>
  <si>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</si>
  <si>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</si>
  <si>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</si>
  <si>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</si>
  <si>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</si>
  <si>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</si>
  <si>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</si>
  <si>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</si>
  <si>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</si>
  <si>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</si>
  <si>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</si>
  <si>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</si>
  <si>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</si>
  <si>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</si>
  <si>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</si>
  <si>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</si>
  <si>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</si>
  <si>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</si>
  <si>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</si>
  <si>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</si>
  <si>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</si>
  <si>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</si>
  <si>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</si>
  <si>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</si>
  <si>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</si>
  <si>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</si>
  <si>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</si>
  <si>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</si>
  <si>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</si>
  <si>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</si>
  <si>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</si>
  <si>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</si>
  <si>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</si>
  <si>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</si>
  <si>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</si>
  <si>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</si>
  <si>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</si>
  <si>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</si>
  <si>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</si>
  <si>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</si>
  <si>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</si>
  <si>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</si>
  <si>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</si>
  <si>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</si>
  <si>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</si>
  <si>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</si>
  <si>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</si>
  <si>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</si>
  <si>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</si>
  <si>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</si>
  <si>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</si>
  <si>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</si>
  <si>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</si>
  <si>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</si>
  <si>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</si>
  <si>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</si>
  <si>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</si>
  <si>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</si>
  <si>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</si>
  <si>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</si>
  <si>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</si>
  <si>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</si>
  <si>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</si>
  <si>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</si>
  <si>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</si>
  <si>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</si>
  <si>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</si>
  <si>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</si>
  <si>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</si>
  <si>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</si>
  <si>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</si>
  <si>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</si>
  <si>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</si>
  <si>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</si>
  <si>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</si>
  <si>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</si>
  <si>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</si>
  <si>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</si>
  <si>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</si>
  <si>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</si>
  <si>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</si>
  <si>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</si>
  <si>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</si>
  <si>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</si>
  <si>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</si>
  <si>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</si>
  <si>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</si>
  <si>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</si>
  <si>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</si>
  <si>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</si>
  <si>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</si>
  <si>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</si>
  <si>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</si>
  <si>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</si>
  <si>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</si>
  <si>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</si>
  <si>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</si>
  <si>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</si>
  <si>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</si>
  <si>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</si>
  <si>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</si>
  <si>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</si>
  <si>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</si>
  <si>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</si>
  <si>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</si>
  <si>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</si>
  <si>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</si>
  <si>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</si>
  <si>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</si>
  <si>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</si>
  <si>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</si>
  <si>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</si>
  <si>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</si>
  <si>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</si>
  <si>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</si>
  <si>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</si>
  <si>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</si>
  <si>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</si>
  <si>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</si>
  <si>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</si>
  <si>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</si>
  <si>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</si>
  <si>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</si>
  <si>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</si>
  <si>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</si>
  <si>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</si>
  <si>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</si>
  <si>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</si>
  <si>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</si>
  <si>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</si>
  <si>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</si>
  <si>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</si>
  <si>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</si>
  <si>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</si>
  <si>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</si>
  <si>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</si>
  <si>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</si>
  <si>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</si>
  <si>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</si>
  <si>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</si>
  <si>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</si>
  <si>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</si>
  <si>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</si>
  <si>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</si>
  <si>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</si>
  <si>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</si>
  <si>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</si>
  <si>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</si>
  <si>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</si>
  <si>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</si>
  <si>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</si>
  <si>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</si>
  <si>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</si>
  <si>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</si>
  <si>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</si>
  <si>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</si>
  <si>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</si>
  <si>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</si>
  <si>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</si>
  <si>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</si>
  <si>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</si>
  <si>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</si>
  <si>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</si>
  <si>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</si>
  <si>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</si>
  <si>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</si>
  <si>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</si>
  <si>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</si>
  <si>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</si>
  <si>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</si>
  <si>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</si>
  <si>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</si>
  <si>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</si>
  <si>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</si>
  <si>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</si>
  <si>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</si>
  <si>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</si>
  <si>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</si>
  <si>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</si>
  <si>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</si>
  <si>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</si>
  <si>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</si>
  <si>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</si>
  <si>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</si>
  <si>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</si>
  <si>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</si>
  <si>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</si>
  <si>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</si>
  <si>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</si>
  <si>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</si>
  <si>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</si>
  <si>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</si>
  <si>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</si>
  <si>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</si>
  <si>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</si>
  <si>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</si>
  <si>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</si>
  <si>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</si>
  <si>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</si>
  <si>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</si>
  <si>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</si>
  <si>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</si>
  <si>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</si>
  <si>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</si>
  <si>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</si>
  <si>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</si>
  <si>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</si>
  <si>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</si>
  <si>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</si>
  <si>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</si>
  <si>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</si>
  <si>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</si>
  <si>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</si>
  <si>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</si>
  <si>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</si>
  <si>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</si>
  <si>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</si>
  <si>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</si>
  <si>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</si>
  <si>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</si>
  <si>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</si>
  <si>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</si>
  <si>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</si>
  <si>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</si>
  <si>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</si>
  <si>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</si>
  <si>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</si>
  <si>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</si>
  <si>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</si>
  <si>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</si>
  <si>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</si>
  <si>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</si>
  <si>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</si>
  <si>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</si>
  <si>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</si>
  <si>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</si>
  <si>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</si>
  <si>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</si>
  <si>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</si>
  <si>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</si>
  <si>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</si>
  <si>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</si>
  <si>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</si>
  <si>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</si>
  <si>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</si>
  <si>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</si>
  <si>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</si>
  <si>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</si>
  <si>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</si>
  <si>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</si>
  <si>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</si>
  <si>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</si>
  <si>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</si>
  <si>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</si>
  <si>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</si>
  <si>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</si>
  <si>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</si>
  <si>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</si>
  <si>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</si>
  <si>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</si>
  <si>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</si>
  <si>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</si>
  <si>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</si>
  <si>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</si>
  <si>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</si>
  <si>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</si>
  <si>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</si>
  <si>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</si>
  <si>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</si>
  <si>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</si>
  <si>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</si>
  <si>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</si>
  <si>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</si>
  <si>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</si>
  <si>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</si>
  <si>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</si>
  <si>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</si>
  <si>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</si>
  <si>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</si>
  <si>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</si>
  <si>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</si>
  <si>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</si>
  <si>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</si>
  <si>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</si>
  <si>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</si>
  <si>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</si>
  <si>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</si>
  <si>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</si>
  <si>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</si>
  <si>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</si>
  <si>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</si>
  <si>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</si>
  <si>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</si>
  <si>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</si>
  <si>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</si>
  <si>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</si>
  <si>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</si>
  <si>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</si>
  <si>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</si>
  <si>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</si>
  <si>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</si>
  <si>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</si>
  <si>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</si>
  <si>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</si>
  <si>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</si>
  <si>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</si>
  <si>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</si>
  <si>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</si>
  <si>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</si>
  <si>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</si>
  <si>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</si>
  <si>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</si>
  <si>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</si>
  <si>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</si>
  <si>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</si>
  <si>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</si>
  <si>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</si>
  <si>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</si>
  <si>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</si>
  <si>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</si>
  <si>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</si>
  <si>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</si>
  <si>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</si>
  <si>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</si>
  <si>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</si>
  <si>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</si>
  <si>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</si>
  <si>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</si>
  <si>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</si>
  <si>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</si>
  <si>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</si>
  <si>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</si>
  <si>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</si>
  <si>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</si>
  <si>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</si>
  <si>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</si>
  <si>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</si>
  <si>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</si>
  <si>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</si>
  <si>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</si>
  <si>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</si>
  <si>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</si>
  <si>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</si>
  <si>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</si>
  <si>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</si>
  <si>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</si>
  <si>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</si>
  <si>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</si>
  <si>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</si>
  <si>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</si>
  <si>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</si>
  <si>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</si>
  <si>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</si>
  <si>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</si>
  <si>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</si>
  <si>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</si>
  <si>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</si>
  <si>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</si>
  <si>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</si>
  <si>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</si>
  <si>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</si>
  <si>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</si>
  <si>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</si>
  <si>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</si>
  <si>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</si>
  <si>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</si>
  <si>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</si>
  <si>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</si>
  <si>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</si>
  <si>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</si>
  <si>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</si>
  <si>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</si>
  <si>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</si>
  <si>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</si>
  <si>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</si>
  <si>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</si>
  <si>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</si>
  <si>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</si>
  <si>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</si>
  <si>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</si>
  <si>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</si>
  <si>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</si>
  <si>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</si>
  <si>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</si>
  <si>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</si>
  <si>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</si>
  <si>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</si>
  <si>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</si>
  <si>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</si>
  <si>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</si>
  <si>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</si>
  <si>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</si>
  <si>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</si>
  <si>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</si>
  <si>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</si>
  <si>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</si>
  <si>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</si>
  <si>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</si>
  <si>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</si>
  <si>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</si>
  <si>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</si>
  <si>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</si>
  <si>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</si>
  <si>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</si>
  <si>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</si>
  <si>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</si>
  <si>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</si>
  <si>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</si>
  <si>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</si>
  <si>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</si>
  <si>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</si>
  <si>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</si>
  <si>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</si>
  <si>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</si>
  <si>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</si>
  <si>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</si>
  <si>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</si>
  <si>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</si>
  <si>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</si>
  <si>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</si>
  <si>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</si>
  <si>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</si>
  <si>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</si>
  <si>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</si>
  <si>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</si>
  <si>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</si>
  <si>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</si>
  <si>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</si>
  <si>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</si>
  <si>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</si>
  <si>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</si>
  <si>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</si>
  <si>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</si>
  <si>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</si>
  <si>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</si>
  <si>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</si>
  <si>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</si>
  <si>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</si>
  <si>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</si>
  <si>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</si>
  <si>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</si>
  <si>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</si>
  <si>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</si>
  <si>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</si>
  <si>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</si>
  <si>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</si>
  <si>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</si>
  <si>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</si>
  <si>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</si>
  <si>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</si>
  <si>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</si>
  <si>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</si>
  <si>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</si>
  <si>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</si>
  <si>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</si>
  <si>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</si>
  <si>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</si>
  <si>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</si>
  <si>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</si>
  <si>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</si>
  <si>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</si>
  <si>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</si>
  <si>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</si>
  <si>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</si>
  <si>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</si>
  <si>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</si>
  <si>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</si>
  <si>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</si>
  <si>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</si>
  <si>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</si>
  <si>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</si>
  <si>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</si>
  <si>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</si>
  <si>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</si>
  <si>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</si>
  <si>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</si>
  <si>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</si>
  <si>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</si>
  <si>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</si>
  <si>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</si>
  <si>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</si>
  <si>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</si>
  <si>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</si>
  <si>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</si>
  <si>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</si>
  <si>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</si>
  <si>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</si>
  <si>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</si>
  <si>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</si>
  <si>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</si>
  <si>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</si>
  <si>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</si>
  <si>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</si>
  <si>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</si>
  <si>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</si>
  <si>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</si>
  <si>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</si>
  <si>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</si>
  <si>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</si>
  <si>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</si>
  <si>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</si>
  <si>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</si>
  <si>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</si>
  <si>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</si>
  <si>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</si>
  <si>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</si>
  <si>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</si>
  <si>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</si>
  <si>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</si>
  <si>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</si>
  <si>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</si>
  <si>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</si>
  <si>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</si>
  <si>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</si>
  <si>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</si>
  <si>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</si>
  <si>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</si>
  <si>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</si>
  <si>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</si>
  <si>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</si>
  <si>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</si>
  <si>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</si>
  <si>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</si>
  <si>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</si>
  <si>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</si>
  <si>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</si>
  <si>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</si>
  <si>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</si>
  <si>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</si>
  <si>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</si>
  <si>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</si>
  <si>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</si>
  <si>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</si>
  <si>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</si>
  <si>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</si>
  <si>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</si>
  <si>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</si>
  <si>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</si>
  <si>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</si>
  <si>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</si>
  <si>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</si>
  <si>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</si>
  <si>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</si>
  <si>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</si>
  <si>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</si>
  <si>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</si>
  <si>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</si>
  <si>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</si>
  <si>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</si>
  <si>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</si>
  <si>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</si>
  <si>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</si>
  <si>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</si>
  <si>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</si>
  <si>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</si>
  <si>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</si>
  <si>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</si>
  <si>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</si>
  <si>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</si>
  <si>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</si>
  <si>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</si>
  <si>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</si>
  <si>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</si>
  <si>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</si>
  <si>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</si>
  <si>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</si>
  <si>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</si>
  <si>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</si>
  <si>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</si>
  <si>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</si>
  <si>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</si>
  <si>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</si>
  <si>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</si>
  <si>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</si>
  <si>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</si>
  <si>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</si>
  <si>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</si>
  <si>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</si>
  <si>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</si>
  <si>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</si>
  <si>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</si>
  <si>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</si>
  <si>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</si>
  <si>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</si>
  <si>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</si>
  <si>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</si>
  <si>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</si>
  <si>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</si>
  <si>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</si>
  <si>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</si>
  <si>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</si>
  <si>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</si>
  <si>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</si>
  <si>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</si>
  <si>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</si>
  <si>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</si>
  <si>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</si>
  <si>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</si>
  <si>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</si>
  <si>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</si>
  <si>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</si>
  <si>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</si>
  <si>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</si>
  <si>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</si>
  <si>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</si>
  <si>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</si>
  <si>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</si>
  <si>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</si>
  <si>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</si>
  <si>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</si>
  <si>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</si>
  <si>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</si>
  <si>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</si>
  <si>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</si>
  <si>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</si>
  <si>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</si>
  <si>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</si>
  <si>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</si>
  <si>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</si>
  <si>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</si>
  <si>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</si>
  <si>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</si>
  <si>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</si>
  <si>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</si>
  <si>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</si>
  <si>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</si>
  <si>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</si>
  <si>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</si>
  <si>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</si>
  <si>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</si>
  <si>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</si>
  <si>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</si>
  <si>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</si>
  <si>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</si>
  <si>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</si>
  <si>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</si>
  <si>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</si>
  <si>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</si>
  <si>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</si>
  <si>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</si>
  <si>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</si>
  <si>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</si>
  <si>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</si>
  <si>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</si>
  <si>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</si>
  <si>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</si>
  <si>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</si>
  <si>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</si>
  <si>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</si>
  <si>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</si>
  <si>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</si>
  <si>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</si>
  <si>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</si>
  <si>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</si>
  <si>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</si>
  <si>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</si>
  <si>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</si>
  <si>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</si>
  <si>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</si>
  <si>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</si>
  <si>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</si>
  <si>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</si>
  <si>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</si>
  <si>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</si>
  <si>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</si>
  <si>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</si>
  <si>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</si>
  <si>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</si>
  <si>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</si>
  <si>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</si>
  <si>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</si>
  <si>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</si>
  <si>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</si>
  <si>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</si>
  <si>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</si>
  <si>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</si>
  <si>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</si>
  <si>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</si>
  <si>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</si>
  <si>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</si>
  <si>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</si>
  <si>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</si>
  <si>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</si>
  <si>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</si>
  <si>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</si>
  <si>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</si>
  <si>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</si>
  <si>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</si>
  <si>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</si>
  <si>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</si>
  <si>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</si>
  <si>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</si>
  <si>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</si>
  <si>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</si>
  <si>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</si>
  <si>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</si>
  <si>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</si>
  <si>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</si>
  <si>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</si>
  <si>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</si>
  <si>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</si>
  <si>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</si>
  <si>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</si>
  <si>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</si>
  <si>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</si>
  <si>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</si>
  <si>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</si>
  <si>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</si>
  <si>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</si>
  <si>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</si>
  <si>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</si>
  <si>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</si>
  <si>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</si>
  <si>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</si>
  <si>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</si>
  <si>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</si>
  <si>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</si>
  <si>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</si>
  <si>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</si>
  <si>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</si>
  <si>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</si>
  <si>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</si>
  <si>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</si>
  <si>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</si>
  <si>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</si>
  <si>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</si>
  <si>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</si>
  <si>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</si>
  <si>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</si>
  <si>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</si>
  <si>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</si>
  <si>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</si>
  <si>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</si>
  <si>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</si>
  <si>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</si>
  <si>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</si>
  <si>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</si>
  <si>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</si>
  <si>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</si>
  <si>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</si>
  <si>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</si>
  <si>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</si>
  <si>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</si>
  <si>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</si>
  <si>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</si>
  <si>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</si>
  <si>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</si>
  <si>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</si>
  <si>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</si>
  <si>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</si>
  <si>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</si>
  <si>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</si>
  <si>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</si>
  <si>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</si>
  <si>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</si>
  <si>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</si>
  <si>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</si>
  <si>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</si>
  <si>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</si>
  <si>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</si>
  <si>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</si>
  <si>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</si>
  <si>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</si>
  <si>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</si>
  <si>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</si>
  <si>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</si>
  <si>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</si>
  <si>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</si>
  <si>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</si>
  <si>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</si>
  <si>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</si>
  <si>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</si>
  <si>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</si>
  <si>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</si>
  <si>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</si>
  <si>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</si>
  <si>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</si>
  <si>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</si>
  <si>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</si>
  <si>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</si>
  <si>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</si>
  <si>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</si>
  <si>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</si>
  <si>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</si>
  <si>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</si>
  <si>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</si>
  <si>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</si>
  <si>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</si>
  <si>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</si>
  <si>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</si>
  <si>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</si>
  <si>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</si>
  <si>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</si>
  <si>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</si>
  <si>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</si>
  <si>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</si>
  <si>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</si>
  <si>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</si>
  <si>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</si>
  <si>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</si>
  <si>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</si>
  <si>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</si>
  <si>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</si>
  <si>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</si>
  <si>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</si>
  <si>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</si>
  <si>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</si>
  <si>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</si>
  <si>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</si>
  <si>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</si>
  <si>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</si>
  <si>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</si>
  <si>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</si>
  <si>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</si>
  <si>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</si>
  <si>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</si>
  <si>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</si>
  <si>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</si>
  <si>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</si>
  <si>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</si>
  <si>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</si>
  <si>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</si>
  <si>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</si>
  <si>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</si>
  <si>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</si>
  <si>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</si>
  <si>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</si>
  <si>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</si>
  <si>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</si>
  <si>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</si>
  <si>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</si>
  <si>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</si>
  <si>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</si>
  <si>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</si>
  <si>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</si>
  <si>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</si>
  <si>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</si>
  <si>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</si>
  <si>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</si>
  <si>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</si>
  <si>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</si>
  <si>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</si>
  <si>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</si>
  <si>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</si>
  <si>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</si>
  <si>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</si>
  <si>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</si>
  <si>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</si>
  <si>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</si>
  <si>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</si>
  <si>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</si>
  <si>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</si>
  <si>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</si>
  <si>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</si>
  <si>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</si>
  <si>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</si>
  <si>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</si>
  <si>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</si>
  <si>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</si>
  <si>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</si>
  <si>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</si>
  <si>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</si>
  <si>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</si>
  <si>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</si>
  <si>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</si>
  <si>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</si>
  <si>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</si>
  <si>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</si>
  <si>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</si>
  <si>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</si>
  <si>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</si>
  <si>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</si>
  <si>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</si>
  <si>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</si>
  <si>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</si>
  <si>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</si>
  <si>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</si>
  <si>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</si>
  <si>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</si>
  <si>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</si>
  <si>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</si>
  <si>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</si>
  <si>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</si>
  <si>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</si>
  <si>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</si>
  <si>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</si>
  <si>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</si>
  <si>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</si>
  <si>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</si>
  <si>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</si>
  <si>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</si>
  <si>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</si>
  <si>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</si>
  <si>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</si>
  <si>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</si>
  <si>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</si>
  <si>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</si>
  <si>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</si>
  <si>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</si>
  <si>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</si>
  <si>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</si>
  <si>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</si>
  <si>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</si>
  <si>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</si>
  <si>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</si>
  <si>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</si>
  <si>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</si>
  <si>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</si>
  <si>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</si>
  <si>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</si>
  <si>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</si>
  <si>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</si>
  <si>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</si>
  <si>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</si>
  <si>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</si>
  <si>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</si>
  <si>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</si>
  <si>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</si>
  <si>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</si>
  <si>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</si>
  <si>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</si>
  <si>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</si>
  <si>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</si>
  <si>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</si>
  <si>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</si>
  <si>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</si>
  <si>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</si>
  <si>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</si>
  <si>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</si>
  <si>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</si>
  <si>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</si>
  <si>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</si>
  <si>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</si>
  <si>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</si>
  <si>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</si>
  <si>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</si>
  <si>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</si>
  <si>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</si>
  <si>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</si>
  <si>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</si>
  <si>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</si>
  <si>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</si>
  <si>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</si>
  <si>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</si>
  <si>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</si>
  <si>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</si>
  <si>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</si>
  <si>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</si>
  <si>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</si>
  <si>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</si>
  <si>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</si>
  <si>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</si>
  <si>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</si>
  <si>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</si>
  <si>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</si>
  <si>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</si>
  <si>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</si>
  <si>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</si>
  <si>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</si>
  <si>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</si>
  <si>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</si>
  <si>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</si>
  <si>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</si>
  <si>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</si>
  <si>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</si>
  <si>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</si>
  <si>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</si>
  <si>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</si>
  <si>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</si>
  <si>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</si>
  <si>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</si>
  <si>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</si>
  <si>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</si>
  <si>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</si>
  <si>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</si>
  <si>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</si>
  <si>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</si>
  <si>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</si>
  <si>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</si>
  <si>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</si>
  <si>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</si>
  <si>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</si>
  <si>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</si>
  <si>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</si>
  <si>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</si>
  <si>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</si>
  <si>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</si>
  <si>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</si>
  <si>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</si>
  <si>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</si>
  <si>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</si>
  <si>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</si>
  <si>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</si>
  <si>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</si>
  <si>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</si>
  <si>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</si>
  <si>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</si>
  <si>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</si>
  <si>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</si>
  <si>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</si>
  <si>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</si>
  <si>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</si>
  <si>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</si>
  <si>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</si>
  <si>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</si>
  <si>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</si>
  <si>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</si>
  <si>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</si>
  <si>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</si>
  <si>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</si>
  <si>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</si>
  <si>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</si>
  <si>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</si>
  <si>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</si>
  <si>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</si>
  <si>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</si>
  <si>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</si>
  <si>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</si>
  <si>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</si>
  <si>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</si>
  <si>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</si>
  <si>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</si>
  <si>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</si>
  <si>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</si>
  <si>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</si>
  <si>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</si>
  <si>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</si>
  <si>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</si>
  <si>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</si>
  <si>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</si>
  <si>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</si>
  <si>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</si>
  <si>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</si>
  <si>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</si>
  <si>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</si>
  <si>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</si>
  <si>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</si>
  <si>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</si>
  <si>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</si>
  <si>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</si>
  <si>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</si>
  <si>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</si>
  <si>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</si>
  <si>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</si>
  <si>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</si>
  <si>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</si>
  <si>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</si>
  <si>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</si>
  <si>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</si>
  <si>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</si>
  <si>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</si>
  <si>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</si>
  <si>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</si>
  <si>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</si>
  <si>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</si>
  <si>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</si>
  <si>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</si>
  <si>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</si>
  <si>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</si>
  <si>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</si>
  <si>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</si>
  <si>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</si>
  <si>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</si>
  <si>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</si>
  <si>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</si>
  <si>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</si>
  <si>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</si>
  <si>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</si>
  <si>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</si>
  <si>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</si>
  <si>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</si>
  <si>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</si>
  <si>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</si>
  <si>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</si>
  <si>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</si>
  <si>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</si>
  <si>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</si>
  <si>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</si>
  <si>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</si>
  <si>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</si>
  <si>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</si>
  <si>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</si>
  <si>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</si>
  <si>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</si>
  <si>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</si>
  <si>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</si>
  <si>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</si>
  <si>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</si>
  <si>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</si>
  <si>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</si>
  <si>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</si>
  <si>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</si>
  <si>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</si>
  <si>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</si>
  <si>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</si>
  <si>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</si>
  <si>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</si>
  <si>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</si>
  <si>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</si>
  <si>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</si>
  <si>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</si>
  <si>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</si>
  <si>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</si>
  <si>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</si>
  <si>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</si>
  <si>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</si>
  <si>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</si>
  <si>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</si>
  <si>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</si>
  <si>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</si>
  <si>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</si>
  <si>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</si>
  <si>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</si>
  <si>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</si>
  <si>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</si>
  <si>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</si>
  <si>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</si>
  <si>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</si>
  <si>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</si>
  <si>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</si>
  <si>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</si>
  <si>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</si>
  <si>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</si>
  <si>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</si>
  <si>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</si>
  <si>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</si>
  <si>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</si>
  <si>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</si>
  <si>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</si>
  <si>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</si>
  <si>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</si>
  <si>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</si>
  <si>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</si>
  <si>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</si>
  <si>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</si>
  <si>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</si>
  <si>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</si>
  <si>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</si>
  <si>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</si>
  <si>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</si>
  <si>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</si>
  <si>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</si>
  <si>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</si>
  <si>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</si>
  <si>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</si>
  <si>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</si>
  <si>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</si>
  <si>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</si>
  <si>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</si>
  <si>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</si>
  <si>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</si>
  <si>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</si>
  <si>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</si>
  <si>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</si>
  <si>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</si>
  <si>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</si>
  <si>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</si>
  <si>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</si>
  <si>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</si>
  <si>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</si>
  <si>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</si>
  <si>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</si>
  <si>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</si>
  <si>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</si>
  <si>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</si>
  <si>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</si>
  <si>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</si>
  <si>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</si>
  <si>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</si>
  <si>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</si>
  <si>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</si>
  <si>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</si>
  <si>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</si>
  <si>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</si>
  <si>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</si>
  <si>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</si>
  <si>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</si>
  <si>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</si>
  <si>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</si>
  <si>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</si>
  <si>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</si>
  <si>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</si>
  <si>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</si>
  <si>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</si>
  <si>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</si>
  <si>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</si>
  <si>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</si>
  <si>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</si>
  <si>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</si>
  <si>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</si>
  <si>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</si>
  <si>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</si>
  <si>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</si>
  <si>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</si>
  <si>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</si>
  <si>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</si>
  <si>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</si>
  <si>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</si>
  <si>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</si>
  <si>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</si>
  <si>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</si>
  <si>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</si>
  <si>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</si>
  <si>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</si>
  <si>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</si>
  <si>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</si>
  <si>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</si>
  <si>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</si>
  <si>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</si>
  <si>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</si>
  <si>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</si>
  <si>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</si>
  <si>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</si>
  <si>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</si>
  <si>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</si>
  <si>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</si>
  <si>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</si>
  <si>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</si>
  <si>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</si>
  <si>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</si>
  <si>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</si>
  <si>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</si>
  <si>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</si>
  <si>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</si>
  <si>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</si>
  <si>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</si>
  <si>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</si>
  <si>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</si>
  <si>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</si>
  <si>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</si>
  <si>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</si>
  <si>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</si>
  <si>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</si>
  <si>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</si>
  <si>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</si>
  <si>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</si>
  <si>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</si>
  <si>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</si>
  <si>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</si>
  <si>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</si>
  <si>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</si>
  <si>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</si>
  <si>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</si>
  <si>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</si>
  <si>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</si>
  <si>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</si>
  <si>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</si>
  <si>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</si>
  <si>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</si>
  <si>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</si>
  <si>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</si>
  <si>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</si>
  <si>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</si>
  <si>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</si>
  <si>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</si>
  <si>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</si>
  <si>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</si>
  <si>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</si>
  <si>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</si>
  <si>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</si>
  <si>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</si>
  <si>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</si>
  <si>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</si>
  <si>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</si>
  <si>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</si>
  <si>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</si>
  <si>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</si>
  <si>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</si>
  <si>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</si>
  <si>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</si>
  <si>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</si>
  <si>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</si>
  <si>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</si>
  <si>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</si>
  <si>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</si>
  <si>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</si>
  <si>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</si>
  <si>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</si>
  <si>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</si>
  <si>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</si>
  <si>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</si>
  <si>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</si>
  <si>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</si>
  <si>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</si>
  <si>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</si>
  <si>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</si>
  <si>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</si>
  <si>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</si>
  <si>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</si>
  <si>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</si>
  <si>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</si>
  <si>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</si>
  <si>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</si>
  <si>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</si>
  <si>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</si>
  <si>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</si>
  <si>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</si>
  <si>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</si>
  <si>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</si>
  <si>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</si>
  <si>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</si>
  <si>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</si>
  <si>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</si>
  <si>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</si>
  <si>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</si>
  <si>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</si>
  <si>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</si>
  <si>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</si>
  <si>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</si>
  <si>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</si>
  <si>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</si>
  <si>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</si>
  <si>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</si>
  <si>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</si>
  <si>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</si>
  <si>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</si>
  <si>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</si>
  <si>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</si>
  <si>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</si>
  <si>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</si>
  <si>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</si>
  <si>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</si>
  <si>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</si>
  <si>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</si>
  <si>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</si>
  <si>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</si>
  <si>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</si>
  <si>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</si>
  <si>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</si>
  <si>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</si>
  <si>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</si>
  <si>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</si>
  <si>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</si>
  <si>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</si>
  <si>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</si>
  <si>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</si>
  <si>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</si>
  <si>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</si>
  <si>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</si>
  <si>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</si>
  <si>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</si>
  <si>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</si>
  <si>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</si>
  <si>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</si>
  <si>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</si>
  <si>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</si>
  <si>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</si>
  <si>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</si>
  <si>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</si>
  <si>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</si>
  <si>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</si>
  <si>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</si>
  <si>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</si>
  <si>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</si>
  <si>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</si>
  <si>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</si>
  <si>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</si>
  <si>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</si>
  <si>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</si>
  <si>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</si>
  <si>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</si>
  <si>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</si>
  <si>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</si>
  <si>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</si>
  <si>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</si>
  <si>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</si>
  <si>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</si>
  <si>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</si>
  <si>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</si>
  <si>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</si>
  <si>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</si>
  <si>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</si>
  <si>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</si>
  <si>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</si>
  <si>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</si>
  <si>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</si>
  <si>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</si>
  <si>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</si>
  <si>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</si>
  <si>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</si>
  <si>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</si>
  <si>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</si>
  <si>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</si>
  <si>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</si>
  <si>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</si>
  <si>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</si>
  <si>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</si>
  <si>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</si>
  <si>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</si>
  <si>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</si>
  <si>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</si>
  <si>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</si>
  <si>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</si>
  <si>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</si>
  <si>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</si>
  <si>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</si>
  <si>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</si>
  <si>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</si>
  <si>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</si>
  <si>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</si>
  <si>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</si>
  <si>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</si>
  <si>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</si>
  <si>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</si>
  <si>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</si>
  <si>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</si>
  <si>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</si>
  <si>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</si>
  <si>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</si>
  <si>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</si>
  <si>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</si>
  <si>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</si>
  <si>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</si>
  <si>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</si>
  <si>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</si>
  <si>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</si>
  <si>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</si>
  <si>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</si>
  <si>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</si>
  <si>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</si>
  <si>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</si>
  <si>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</si>
  <si>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</si>
  <si>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</si>
  <si>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</si>
  <si>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</si>
  <si>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</si>
  <si>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</si>
  <si>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</si>
  <si>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</si>
  <si>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</si>
  <si>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</si>
  <si>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</si>
  <si>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</si>
  <si>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</si>
  <si>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</si>
  <si>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</si>
  <si>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</si>
  <si>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</si>
  <si>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</si>
  <si>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</si>
  <si>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</si>
  <si>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</si>
  <si>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</si>
  <si>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</si>
  <si>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</si>
  <si>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</si>
  <si>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</si>
  <si>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</si>
  <si>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</si>
  <si>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</si>
  <si>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</si>
  <si>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</si>
  <si>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</si>
  <si>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</si>
  <si>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</si>
  <si>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</si>
  <si>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</si>
  <si>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</si>
  <si>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</si>
  <si>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</si>
  <si>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</si>
  <si>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</si>
  <si>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</si>
  <si>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</si>
  <si>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</si>
  <si>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</si>
  <si>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</si>
  <si>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</si>
  <si>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</si>
  <si>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</si>
  <si>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</si>
  <si>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</si>
  <si>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</si>
  <si>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</si>
  <si>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</si>
  <si>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</si>
  <si>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</si>
  <si>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</si>
  <si>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</si>
  <si>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</si>
  <si>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</si>
  <si>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</si>
  <si>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</si>
  <si>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</si>
  <si>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</si>
  <si>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</si>
  <si>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</si>
  <si>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</si>
  <si>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</si>
  <si>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</si>
  <si>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</si>
  <si>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</si>
  <si>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</si>
  <si>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</si>
  <si>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</si>
  <si>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</si>
  <si>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</si>
  <si>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</si>
  <si>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</si>
  <si>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</si>
  <si>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</si>
  <si>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</si>
  <si>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</si>
  <si>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</si>
  <si>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</si>
  <si>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</si>
  <si>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</si>
  <si>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</si>
  <si>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</si>
  <si>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</si>
  <si>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</si>
  <si>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</si>
  <si>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</si>
  <si>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</si>
  <si>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</si>
  <si>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</si>
  <si>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</si>
  <si>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</si>
  <si>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</si>
  <si>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</si>
  <si>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</si>
  <si>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</si>
  <si>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</si>
  <si>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</si>
  <si>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</si>
  <si>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</si>
  <si>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</si>
  <si>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</si>
  <si>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</si>
  <si>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</si>
  <si>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</si>
  <si>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</si>
  <si>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</si>
  <si>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</si>
  <si>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</si>
  <si>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</si>
  <si>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</si>
  <si>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</si>
  <si>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</si>
  <si>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</si>
  <si>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</si>
  <si>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</si>
  <si>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</si>
  <si>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</si>
  <si>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</si>
  <si>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</si>
  <si>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</si>
  <si>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</si>
  <si>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</si>
  <si>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</si>
  <si>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</si>
  <si>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</si>
  <si>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</si>
  <si>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</si>
  <si>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</si>
  <si>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</si>
  <si>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</si>
  <si>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</si>
  <si>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</si>
  <si>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</si>
  <si>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</si>
  <si>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</si>
  <si>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</si>
  <si>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</si>
  <si>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</si>
  <si>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</si>
  <si>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</si>
  <si>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</si>
  <si>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</si>
  <si>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</si>
  <si>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</si>
  <si>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</si>
  <si>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</si>
  <si>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</si>
  <si>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</si>
  <si>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</si>
  <si>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</si>
  <si>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</si>
  <si>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</si>
  <si>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</si>
  <si>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</si>
  <si>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</si>
  <si>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</si>
  <si>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</si>
  <si>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</si>
  <si>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</si>
  <si>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</si>
  <si>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</si>
  <si>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</si>
  <si>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</si>
  <si>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</si>
  <si>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</si>
  <si>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</si>
  <si>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</si>
  <si>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</si>
  <si>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</si>
  <si>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</si>
  <si>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</si>
  <si>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</si>
  <si>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</si>
  <si>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</si>
  <si>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</si>
  <si>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</si>
  <si>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</si>
  <si>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</si>
  <si>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</si>
  <si>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</si>
  <si>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</si>
  <si>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</si>
  <si>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</si>
  <si>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</si>
  <si>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</si>
  <si>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</si>
  <si>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</si>
  <si>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</si>
  <si>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</si>
  <si>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</si>
  <si>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</si>
  <si>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</si>
  <si>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</si>
  <si>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</si>
  <si>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</si>
  <si>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</si>
  <si>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</si>
  <si>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</si>
  <si>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</si>
  <si>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</si>
  <si>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</si>
  <si>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</si>
  <si>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</si>
  <si>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</si>
  <si>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</si>
  <si>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</si>
  <si>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</si>
  <si>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</si>
  <si>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</si>
  <si>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</si>
  <si>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</si>
  <si>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</si>
  <si>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</si>
  <si>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</si>
  <si>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</si>
  <si>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</si>
  <si>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</si>
  <si>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</si>
  <si>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</si>
  <si>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</si>
  <si>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</si>
  <si>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</si>
  <si>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</si>
  <si>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</si>
  <si>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</si>
  <si>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</si>
  <si>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</si>
  <si>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</si>
  <si>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</si>
  <si>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</si>
  <si>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</si>
  <si>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</si>
  <si>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</si>
  <si>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</si>
  <si>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</si>
  <si>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</si>
  <si>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</si>
  <si>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</si>
  <si>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</si>
  <si>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</si>
  <si>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</si>
  <si>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</si>
  <si>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</si>
  <si>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</si>
  <si>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</si>
  <si>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</si>
  <si>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</si>
  <si>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</si>
  <si>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</si>
  <si>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</si>
  <si>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</si>
  <si>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</si>
  <si>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</si>
  <si>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</si>
  <si>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</si>
  <si>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</si>
  <si>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</si>
  <si>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</si>
  <si>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</si>
  <si>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</si>
  <si>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</si>
  <si>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</si>
  <si>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</si>
  <si>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</si>
  <si>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</si>
  <si>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</si>
  <si>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</si>
  <si>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</si>
  <si>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</si>
  <si>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</si>
  <si>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</si>
  <si>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</si>
  <si>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</si>
  <si>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</si>
  <si>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</si>
  <si>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</si>
  <si>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</si>
  <si>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</si>
  <si>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</si>
  <si>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</si>
  <si>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</si>
  <si>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</si>
  <si>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</si>
  <si>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</si>
  <si>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</si>
  <si>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</si>
  <si>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</si>
  <si>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</si>
  <si>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</si>
  <si>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</si>
  <si>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</si>
  <si>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</si>
  <si>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</si>
  <si>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</si>
  <si>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</si>
  <si>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</si>
  <si>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</si>
  <si>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</si>
  <si>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</si>
  <si>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</si>
  <si>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</si>
  <si>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</si>
  <si>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</si>
  <si>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</si>
  <si>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</si>
  <si>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</si>
  <si>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</si>
  <si>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</si>
  <si>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</si>
  <si>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</si>
  <si>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</si>
  <si>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</si>
  <si>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</si>
  <si>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</si>
  <si>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</si>
  <si>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</si>
  <si>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</si>
  <si>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</si>
  <si>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</si>
  <si>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</si>
  <si>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</si>
  <si>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</si>
  <si>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</si>
  <si>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</si>
  <si>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</si>
  <si>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</si>
  <si>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</si>
  <si>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</si>
  <si>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</si>
  <si>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</si>
  <si>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</si>
  <si>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</si>
  <si>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</si>
  <si>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</si>
  <si>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</si>
  <si>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</si>
  <si>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</si>
  <si>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</si>
  <si>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</si>
  <si>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</si>
  <si>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</si>
  <si>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</si>
  <si>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</si>
  <si>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</si>
  <si>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</si>
  <si>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</si>
  <si>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</si>
  <si>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</si>
  <si>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</si>
  <si>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</si>
  <si>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</si>
  <si>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</si>
  <si>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</si>
  <si>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</si>
  <si>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</si>
  <si>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</si>
  <si>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</si>
  <si>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</si>
  <si>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</si>
  <si>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</si>
  <si>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</si>
  <si>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</si>
  <si>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</si>
  <si>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</si>
  <si>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</si>
  <si>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</si>
  <si>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</si>
  <si>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</si>
  <si>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</si>
  <si>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</si>
  <si>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</si>
  <si>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</si>
  <si>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</si>
  <si>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</si>
  <si>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</si>
  <si>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</si>
  <si>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</si>
  <si>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</si>
  <si>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</si>
  <si>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</si>
  <si>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</si>
  <si>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</si>
  <si>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</si>
  <si>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</si>
  <si>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</si>
  <si>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</si>
  <si>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</si>
  <si>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</si>
  <si>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</si>
  <si>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</si>
  <si>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</si>
  <si>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</si>
  <si>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</si>
  <si>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</si>
  <si>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</si>
  <si>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</si>
  <si>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</si>
  <si>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</si>
  <si>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</si>
  <si>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</si>
  <si>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</si>
  <si>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</si>
  <si>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</si>
  <si>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</si>
  <si>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</si>
  <si>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</si>
  <si>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</si>
  <si>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</si>
  <si>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</si>
  <si>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</si>
  <si>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</si>
  <si>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</si>
  <si>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</si>
  <si>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</si>
  <si>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</si>
  <si>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</si>
  <si>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</si>
  <si>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</si>
  <si>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</si>
  <si>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</si>
  <si>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</si>
  <si>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</si>
  <si>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</si>
  <si>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</si>
  <si>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</si>
  <si>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</si>
  <si>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</si>
  <si>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</si>
  <si>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</si>
  <si>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</si>
  <si>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</si>
  <si>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</si>
  <si>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</si>
  <si>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</si>
  <si>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</si>
  <si>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</si>
  <si>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</si>
  <si>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</si>
  <si>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</si>
  <si>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</si>
  <si>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</si>
  <si>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</si>
  <si>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</si>
  <si>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</si>
  <si>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</si>
  <si>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</si>
  <si>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</si>
  <si>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</si>
  <si>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</si>
  <si>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</si>
  <si>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</si>
  <si>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</si>
  <si>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</si>
  <si>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</si>
  <si>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</si>
  <si>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</si>
  <si>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</si>
  <si>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</si>
  <si>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</si>
  <si>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</si>
  <si>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</si>
  <si>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</si>
  <si>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</si>
  <si>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</si>
  <si>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</si>
  <si>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</si>
  <si>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</si>
  <si>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</si>
  <si>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</si>
  <si>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</si>
  <si>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</si>
  <si>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</si>
  <si>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</si>
  <si>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</si>
  <si>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</si>
  <si>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</si>
  <si>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</si>
  <si>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</si>
  <si>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</si>
  <si>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</si>
  <si>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</si>
  <si>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</si>
  <si>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</si>
  <si>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</si>
  <si>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</si>
  <si>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</si>
  <si>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</si>
  <si>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</si>
  <si>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</si>
  <si>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</si>
  <si>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</si>
  <si>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</si>
  <si>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</si>
  <si>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</si>
  <si>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</si>
  <si>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</si>
  <si>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</si>
  <si>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</si>
  <si>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</si>
  <si>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</si>
  <si>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</si>
  <si>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</si>
  <si>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</si>
  <si>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</si>
  <si>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</si>
  <si>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</si>
  <si>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</si>
  <si>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</si>
  <si>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</si>
  <si>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</si>
  <si>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</si>
  <si>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</si>
  <si>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</si>
  <si>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</si>
  <si>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</si>
  <si>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</si>
  <si>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</si>
  <si>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</si>
  <si>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</si>
  <si>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</si>
  <si>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</si>
  <si>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</si>
  <si>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</si>
  <si>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</si>
  <si>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</si>
  <si>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</si>
  <si>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</si>
  <si>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</si>
  <si>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</si>
  <si>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</si>
  <si>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</si>
  <si>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</si>
  <si>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</si>
  <si>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</si>
  <si>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</si>
  <si>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</si>
  <si>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</si>
  <si>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</si>
  <si>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</si>
  <si>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</si>
  <si>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</si>
  <si>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</si>
  <si>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</si>
  <si>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</si>
  <si>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</si>
  <si>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</si>
  <si>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</si>
  <si>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</si>
  <si>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</si>
  <si>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</si>
  <si>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</si>
  <si>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</si>
  <si>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</si>
  <si>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</si>
  <si>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</si>
  <si>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</si>
  <si>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</si>
  <si>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</si>
  <si>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</si>
  <si>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</si>
  <si>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</si>
  <si>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</si>
  <si>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</si>
  <si>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</si>
  <si>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</si>
  <si>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</si>
  <si>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</si>
  <si>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</si>
  <si>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</si>
  <si>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</si>
  <si>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</si>
  <si>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</si>
  <si>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</si>
  <si>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</si>
  <si>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</si>
  <si>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</si>
  <si>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</si>
  <si>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</si>
  <si>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</si>
  <si>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</si>
  <si>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</si>
  <si>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</si>
  <si>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</si>
  <si>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</si>
  <si>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</si>
  <si>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</si>
  <si>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</si>
  <si>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</si>
  <si>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</si>
  <si>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</si>
  <si>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</si>
  <si>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</si>
  <si>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</si>
  <si>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</si>
  <si>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</si>
  <si>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</si>
  <si>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</si>
  <si>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</si>
  <si>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</si>
  <si>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</si>
  <si>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</si>
  <si>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</si>
  <si>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</si>
  <si>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</si>
  <si>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</si>
  <si>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</si>
  <si>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</si>
  <si>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</si>
  <si>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</si>
  <si>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</si>
  <si>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</si>
  <si>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</si>
  <si>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</si>
  <si>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</si>
  <si>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</si>
  <si>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</si>
  <si>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</si>
  <si>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</si>
  <si>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</si>
  <si>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</si>
  <si>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</si>
  <si>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</si>
  <si>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</si>
  <si>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</si>
  <si>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</si>
  <si>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</si>
  <si>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</si>
  <si>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</si>
  <si>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</si>
  <si>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</si>
  <si>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</si>
  <si>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</si>
  <si>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</si>
  <si>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</si>
  <si>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</si>
  <si>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</si>
  <si>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</si>
  <si>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</si>
  <si>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</si>
  <si>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</si>
  <si>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</si>
  <si>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</si>
  <si>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</si>
  <si>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</si>
  <si>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</si>
  <si>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</si>
  <si>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</si>
  <si>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</si>
  <si>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</si>
  <si>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</si>
  <si>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</si>
  <si>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</si>
  <si>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</si>
  <si>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</si>
  <si>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</si>
  <si>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</si>
  <si>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</si>
  <si>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</si>
  <si>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</si>
  <si>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</si>
  <si>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</si>
  <si>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</si>
  <si>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</si>
  <si>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</si>
  <si>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</si>
  <si>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</si>
  <si>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</si>
  <si>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</si>
  <si>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</si>
  <si>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</si>
  <si>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</si>
  <si>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</si>
  <si>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</si>
  <si>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</si>
  <si>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</si>
  <si>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</si>
  <si>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</si>
  <si>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</si>
  <si>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</si>
  <si>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</si>
  <si>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</si>
  <si>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</si>
  <si>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</si>
  <si>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</si>
  <si>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</si>
  <si>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</si>
  <si>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</si>
  <si>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</si>
  <si>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</si>
  <si>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</si>
  <si>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</si>
  <si>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</si>
  <si>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</si>
  <si>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</si>
  <si>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</si>
  <si>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</si>
  <si>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</si>
  <si>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</si>
  <si>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</si>
  <si>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</si>
  <si>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</si>
  <si>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</si>
  <si>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</si>
  <si>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</si>
  <si>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</si>
  <si>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</si>
  <si>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</si>
  <si>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</si>
  <si>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</si>
  <si>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</si>
  <si>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</si>
  <si>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</si>
  <si>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</si>
  <si>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</si>
  <si>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</si>
  <si>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</si>
  <si>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</si>
  <si>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</si>
  <si>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</si>
  <si>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</si>
  <si>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</si>
  <si>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</si>
  <si>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</si>
  <si>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</si>
  <si>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</si>
  <si>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</si>
  <si>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</si>
  <si>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</si>
  <si>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</si>
  <si>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</si>
  <si>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</si>
  <si>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</si>
  <si>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</si>
  <si>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</si>
  <si>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</si>
  <si>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</si>
  <si>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</si>
  <si>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</si>
  <si>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</si>
  <si>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</si>
  <si>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</si>
  <si>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</si>
  <si>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</si>
  <si>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</si>
  <si>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</si>
  <si>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</si>
  <si>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</si>
  <si>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</si>
  <si>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</si>
  <si>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</si>
  <si>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</si>
  <si>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</si>
  <si>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</si>
  <si>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</si>
  <si>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</si>
  <si>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</si>
  <si>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</si>
  <si>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</si>
  <si>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</si>
  <si>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</si>
  <si>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</si>
  <si>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</si>
  <si>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</si>
  <si>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</si>
  <si>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</si>
  <si>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</si>
  <si>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</si>
  <si>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</si>
  <si>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</si>
  <si>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</si>
  <si>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</si>
  <si>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</si>
  <si>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</si>
  <si>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</si>
  <si>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</si>
  <si>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</si>
  <si>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</si>
  <si>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</si>
  <si>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</si>
  <si>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</si>
  <si>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</si>
  <si>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</si>
  <si>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</si>
  <si>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</si>
  <si>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</si>
  <si>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</si>
  <si>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</si>
  <si>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</si>
  <si>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</si>
  <si>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</si>
  <si>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</si>
  <si>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</si>
  <si>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</si>
  <si>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</si>
  <si>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</si>
  <si>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</si>
  <si>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</si>
  <si>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</si>
  <si>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</si>
  <si>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</si>
  <si>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</si>
  <si>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</si>
  <si>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</si>
  <si>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</si>
  <si>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</si>
  <si>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</si>
  <si>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</si>
  <si>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</si>
  <si>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</si>
  <si>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</si>
  <si>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</si>
  <si>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</si>
  <si>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</si>
  <si>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</si>
  <si>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</si>
  <si>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</si>
  <si>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</si>
  <si>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</si>
  <si>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</si>
  <si>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</si>
  <si>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</si>
  <si>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</si>
  <si>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</si>
  <si>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</si>
  <si>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</si>
  <si>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</si>
  <si>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</si>
  <si>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</si>
  <si>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</si>
  <si>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</si>
  <si>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</si>
  <si>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</si>
  <si>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</si>
  <si>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</si>
  <si>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</si>
  <si>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</si>
  <si>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</si>
  <si>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</si>
  <si>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</si>
  <si>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</si>
  <si>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</si>
  <si>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</si>
  <si>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</si>
  <si>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</si>
  <si>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</si>
  <si>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</si>
  <si>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</si>
  <si>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</si>
  <si>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</si>
  <si>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</si>
  <si>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</si>
  <si>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</si>
  <si>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</si>
  <si>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</si>
  <si>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</si>
  <si>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</si>
  <si>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</si>
  <si>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</si>
  <si>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</si>
  <si>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</si>
  <si>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</si>
  <si>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</si>
  <si>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</si>
  <si>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</si>
  <si>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</si>
  <si>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</si>
  <si>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</si>
  <si>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</si>
  <si>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</si>
  <si>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</si>
  <si>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</si>
  <si>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</si>
  <si>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</si>
  <si>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</si>
  <si>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</si>
  <si>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</si>
  <si>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</si>
  <si>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</si>
  <si>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</si>
  <si>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</si>
  <si>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</si>
  <si>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</si>
  <si>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</si>
  <si>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</si>
  <si>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</si>
  <si>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</si>
  <si>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</si>
  <si>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</si>
  <si>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</si>
  <si>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</si>
  <si>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</si>
  <si>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</si>
  <si>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</si>
  <si>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</si>
  <si>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</si>
  <si>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</si>
  <si>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</si>
  <si>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</si>
  <si>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</si>
  <si>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</si>
  <si>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</si>
  <si>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</si>
  <si>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</si>
  <si>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</si>
  <si>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</si>
  <si>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</si>
  <si>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</si>
  <si>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</si>
  <si>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</si>
  <si>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</si>
  <si>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</si>
  <si>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</si>
  <si>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</si>
  <si>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</si>
  <si>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</si>
  <si>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</si>
  <si>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</si>
  <si>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</si>
  <si>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</si>
  <si>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</si>
  <si>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</si>
  <si>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</si>
  <si>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</si>
  <si>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</si>
  <si>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</si>
  <si>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</si>
  <si>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</si>
  <si>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</si>
  <si>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</si>
  <si>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</si>
  <si>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</si>
  <si>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</si>
  <si>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</si>
  <si>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</si>
  <si>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</si>
  <si>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</si>
  <si>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</si>
  <si>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</si>
  <si>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</si>
  <si>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</si>
  <si>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</si>
  <si>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</si>
  <si>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</si>
  <si>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</si>
  <si>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</si>
  <si>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</si>
  <si>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</si>
  <si>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</si>
  <si>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</si>
  <si>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</si>
  <si>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</si>
  <si>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</si>
  <si>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</si>
  <si>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</si>
  <si>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</si>
  <si>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</si>
  <si>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</si>
  <si>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</si>
  <si>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</si>
  <si>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</si>
  <si>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</si>
  <si>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</si>
  <si>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</si>
  <si>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</si>
  <si>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</si>
  <si>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</si>
  <si>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</si>
  <si>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</si>
  <si>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</si>
  <si>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</si>
  <si>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</si>
  <si>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</si>
  <si>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</si>
  <si>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</si>
  <si>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</si>
  <si>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</si>
  <si>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</si>
  <si>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</si>
  <si>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</si>
  <si>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</si>
  <si>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</si>
  <si>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</si>
  <si>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</si>
  <si>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</si>
  <si>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</si>
  <si>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</si>
  <si>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</si>
  <si>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</si>
  <si>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</si>
  <si>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</si>
  <si>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</si>
  <si>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</si>
  <si>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</si>
  <si>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</si>
  <si>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</si>
  <si>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</si>
  <si>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</si>
  <si>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</si>
  <si>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</si>
  <si>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</si>
  <si>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</si>
  <si>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</si>
  <si>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</si>
  <si>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</si>
  <si>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</si>
  <si>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</si>
  <si>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</si>
  <si>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</si>
  <si>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</si>
  <si>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</si>
  <si>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</si>
  <si>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</si>
  <si>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</si>
  <si>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</si>
  <si>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</si>
  <si>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</si>
  <si>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</si>
  <si>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</si>
  <si>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</si>
  <si>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</si>
  <si>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</si>
  <si>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</si>
  <si>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</si>
  <si>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</si>
  <si>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</si>
  <si>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</si>
  <si>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</si>
  <si>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</si>
  <si>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</si>
  <si>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</si>
  <si>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</si>
  <si>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</si>
  <si>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</si>
  <si>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</si>
  <si>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</si>
  <si>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</si>
  <si>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</si>
  <si>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</si>
  <si>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</si>
  <si>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</si>
  <si>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</si>
  <si>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</si>
  <si>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</si>
  <si>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</si>
  <si>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</si>
  <si>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</si>
  <si>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</si>
  <si>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</si>
  <si>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</si>
  <si>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</si>
  <si>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</si>
  <si>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</si>
  <si>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</si>
  <si>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</si>
  <si>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</si>
  <si>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</si>
  <si>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</si>
  <si>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</si>
  <si>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</si>
  <si>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</si>
  <si>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</si>
  <si>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</si>
  <si>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</si>
  <si>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</si>
  <si>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</si>
  <si>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</si>
  <si>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</si>
  <si>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</si>
  <si>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</si>
  <si>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</si>
  <si>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</si>
  <si>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</si>
  <si>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</si>
  <si>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</si>
  <si>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</si>
  <si>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</si>
  <si>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</si>
  <si>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</si>
  <si>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</si>
  <si>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</si>
  <si>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</si>
  <si>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</si>
  <si>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</si>
  <si>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</si>
  <si>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</si>
  <si>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</si>
  <si>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</si>
  <si>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</si>
  <si>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</si>
  <si>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</si>
  <si>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</si>
  <si>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</si>
  <si>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</si>
  <si>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</si>
  <si>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</si>
  <si>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</si>
  <si>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</si>
  <si>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</si>
  <si>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</si>
  <si>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</si>
  <si>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</si>
  <si>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</si>
  <si>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</si>
  <si>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</si>
  <si>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</si>
  <si>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</si>
  <si>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</si>
  <si>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</si>
  <si>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</si>
  <si>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</si>
  <si>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</si>
  <si>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</si>
  <si>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</si>
  <si>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</si>
  <si>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</si>
  <si>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</si>
  <si>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</si>
  <si>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</si>
  <si>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</si>
  <si>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</si>
  <si>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</si>
  <si>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</si>
  <si>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</si>
  <si>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</si>
  <si>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</si>
  <si>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</si>
  <si>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</si>
  <si>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</si>
  <si>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</si>
  <si>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</si>
  <si>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</si>
  <si>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</si>
  <si>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</si>
  <si>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</si>
  <si>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</si>
  <si>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</si>
  <si>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</si>
  <si>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</si>
  <si>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</si>
  <si>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</si>
  <si>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</si>
  <si>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</si>
  <si>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</si>
  <si>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</si>
  <si>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</si>
  <si>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</si>
  <si>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</si>
  <si>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</si>
  <si>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</si>
  <si>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</si>
  <si>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</si>
  <si>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</si>
  <si>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</si>
  <si>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</si>
  <si>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</si>
  <si>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</si>
  <si>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</si>
  <si>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</si>
  <si>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</si>
  <si>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</si>
  <si>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</si>
  <si>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</si>
  <si>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</si>
  <si>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</si>
  <si>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</si>
  <si>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</si>
  <si>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</si>
  <si>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</si>
  <si>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</si>
  <si>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</si>
  <si>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</si>
  <si>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</si>
  <si>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</si>
  <si>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</si>
  <si>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</si>
  <si>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</si>
  <si>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</si>
  <si>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</si>
  <si>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</si>
  <si>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</si>
  <si>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</si>
  <si>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</si>
  <si>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</si>
  <si>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</si>
  <si>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</si>
  <si>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</si>
  <si>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</si>
  <si>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</si>
  <si>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</si>
  <si>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</si>
  <si>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</si>
  <si>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</si>
  <si>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</si>
  <si>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</si>
  <si>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</si>
  <si>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</si>
  <si>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</si>
  <si>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</si>
  <si>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</si>
  <si>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</si>
  <si>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</si>
  <si>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</si>
  <si>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</si>
  <si>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</si>
  <si>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</si>
  <si>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</si>
  <si>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</si>
  <si>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</si>
  <si>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</si>
  <si>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</si>
  <si>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</si>
  <si>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</si>
  <si>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</si>
  <si>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</si>
  <si>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</si>
  <si>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</si>
  <si>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</si>
  <si>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</si>
  <si>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</si>
  <si>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</si>
  <si>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</si>
  <si>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</si>
  <si>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</si>
  <si>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</si>
  <si>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</si>
  <si>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</si>
  <si>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</si>
  <si>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</si>
  <si>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</si>
  <si>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</si>
  <si>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</si>
  <si>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</si>
  <si>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</si>
  <si>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</si>
  <si>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</si>
  <si>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</si>
  <si>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</si>
  <si>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</si>
  <si>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</si>
  <si>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</si>
  <si>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</si>
  <si>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</si>
  <si>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</si>
  <si>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</si>
  <si>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</si>
  <si>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</si>
  <si>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</si>
  <si>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</si>
  <si>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</si>
  <si>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</si>
  <si>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</si>
  <si>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</si>
  <si>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</si>
  <si>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</si>
  <si>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</si>
  <si>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</si>
  <si>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</si>
  <si>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</si>
  <si>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</si>
  <si>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</si>
  <si>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</si>
  <si>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</si>
  <si>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</si>
  <si>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</si>
  <si>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</si>
  <si>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</si>
  <si>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</si>
  <si>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</si>
  <si>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</si>
  <si>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</si>
  <si>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</si>
  <si>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</si>
  <si>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</si>
  <si>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</si>
  <si>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</si>
  <si>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</si>
  <si>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</si>
  <si>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</si>
  <si>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</si>
  <si>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</si>
  <si>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</si>
  <si>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</si>
  <si>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</si>
  <si>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</si>
  <si>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</si>
  <si>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</si>
  <si>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</si>
  <si>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</si>
  <si>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</si>
  <si>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</si>
  <si>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</si>
  <si>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</si>
  <si>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</si>
  <si>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</si>
  <si>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</si>
  <si>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</si>
  <si>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</si>
  <si>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</si>
  <si>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</si>
  <si>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</si>
  <si>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</si>
  <si>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</si>
  <si>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</si>
  <si>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</si>
  <si>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</si>
  <si>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</si>
  <si>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</si>
  <si>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</si>
  <si>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</si>
  <si>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</si>
  <si>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</si>
  <si>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</si>
  <si>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</si>
  <si>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</si>
  <si>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</si>
  <si>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</si>
  <si>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</si>
  <si>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</si>
  <si>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</si>
  <si>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</si>
  <si>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</si>
  <si>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</si>
  <si>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</si>
  <si>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</si>
  <si>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</si>
  <si>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</si>
  <si>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</si>
  <si>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</si>
  <si>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</si>
  <si>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</si>
  <si>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</si>
  <si>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</si>
  <si>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</si>
  <si>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</si>
  <si>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</si>
  <si>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</si>
  <si>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</si>
  <si>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</si>
  <si>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</si>
  <si>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</si>
  <si>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</si>
  <si>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</si>
  <si>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</si>
  <si>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</si>
  <si>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</si>
  <si>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</si>
  <si>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</si>
  <si>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</si>
  <si>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</si>
  <si>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</si>
  <si>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</si>
  <si>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</si>
  <si>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</si>
  <si>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</si>
  <si>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</si>
  <si>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</si>
  <si>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</si>
  <si>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</si>
  <si>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</si>
  <si>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</si>
  <si>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</si>
  <si>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</si>
  <si>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</si>
  <si>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</si>
  <si>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</si>
  <si>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</si>
  <si>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</si>
  <si>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</si>
  <si>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</si>
  <si>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</si>
  <si>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</si>
  <si>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</si>
  <si>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</si>
  <si>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</si>
  <si>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</si>
  <si>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</si>
  <si>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</si>
  <si>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</si>
  <si>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</si>
  <si>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</si>
  <si>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</si>
  <si>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</si>
  <si>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</si>
  <si>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</si>
  <si>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</si>
  <si>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</si>
  <si>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</si>
  <si>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</si>
  <si>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</si>
  <si>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</si>
  <si>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</si>
  <si>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</si>
  <si>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</si>
  <si>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</si>
  <si>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</si>
  <si>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</si>
  <si>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</si>
  <si>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</si>
  <si>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</si>
  <si>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</si>
  <si>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</si>
  <si>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</si>
  <si>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</si>
  <si>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</si>
  <si>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</si>
  <si>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</si>
  <si>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</si>
  <si>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</si>
  <si>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</si>
  <si>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</si>
  <si>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</si>
  <si>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</si>
  <si>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</si>
  <si>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</si>
  <si>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</si>
  <si>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</si>
  <si>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</si>
  <si>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</si>
  <si>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</si>
  <si>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</si>
  <si>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</si>
  <si>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</si>
  <si>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</si>
  <si>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</si>
  <si>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</si>
  <si>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</si>
  <si>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</si>
  <si>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</si>
  <si>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</si>
  <si>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</si>
  <si>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</si>
  <si>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</si>
  <si>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</si>
  <si>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</si>
  <si>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</si>
  <si>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</si>
  <si>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</si>
  <si>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</si>
  <si>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</si>
  <si>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</si>
  <si>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</si>
  <si>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</si>
  <si>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</si>
  <si>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</si>
  <si>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</si>
  <si>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</si>
  <si>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</si>
  <si>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</si>
  <si>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</si>
  <si>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</si>
  <si>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</si>
  <si>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</si>
  <si>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</si>
  <si>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</si>
  <si>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</si>
  <si>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</si>
  <si>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</si>
  <si>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</si>
  <si>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</si>
  <si>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</si>
  <si>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</si>
  <si>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</si>
  <si>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</si>
  <si>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</si>
  <si>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</si>
  <si>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</si>
  <si>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</si>
  <si>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</si>
  <si>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</si>
  <si>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</si>
  <si>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</si>
  <si>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</si>
  <si>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</si>
  <si>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</si>
  <si>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</si>
  <si>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</si>
  <si>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</si>
  <si>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</si>
  <si>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</si>
  <si>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</si>
  <si>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</si>
  <si>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</si>
  <si>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</si>
  <si>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</si>
  <si>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</si>
  <si>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</si>
  <si>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</si>
  <si>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</si>
  <si>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</si>
  <si>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</si>
  <si>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</si>
  <si>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</si>
  <si>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</si>
  <si>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</si>
  <si>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</si>
  <si>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</si>
  <si>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</si>
  <si>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</si>
  <si>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</si>
  <si>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</si>
  <si>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</si>
  <si>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</si>
  <si>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</si>
  <si>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</si>
  <si>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</si>
  <si>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</si>
  <si>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</si>
  <si>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</si>
  <si>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</si>
  <si>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</si>
  <si>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</si>
  <si>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</si>
  <si>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</si>
  <si>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</si>
  <si>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</si>
  <si>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</si>
  <si>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</si>
  <si>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</si>
  <si>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</si>
  <si>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</si>
  <si>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</si>
  <si>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</si>
  <si>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</si>
  <si>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</si>
  <si>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</si>
  <si>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</si>
  <si>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</si>
  <si>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</si>
  <si>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</si>
  <si>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</si>
  <si>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</si>
  <si>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</si>
  <si>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</si>
  <si>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</si>
  <si>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</si>
  <si>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</si>
  <si>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</si>
  <si>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</si>
  <si>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</si>
  <si>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</si>
  <si>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</si>
  <si>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</si>
  <si>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</si>
  <si>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</si>
  <si>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</si>
  <si>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</si>
  <si>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</si>
  <si>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</si>
  <si>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</si>
  <si>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</si>
  <si>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</si>
  <si>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</si>
  <si>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</si>
  <si>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</si>
  <si>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</si>
  <si>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</si>
  <si>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</si>
  <si>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</si>
  <si>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</si>
  <si>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</si>
  <si>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</si>
  <si>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</si>
  <si>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</si>
  <si>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</si>
  <si>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</si>
  <si>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</si>
  <si>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</si>
  <si>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</si>
  <si>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</si>
  <si>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</si>
  <si>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</si>
  <si>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</si>
  <si>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</si>
  <si>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</si>
  <si>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</si>
  <si>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</si>
  <si>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</si>
  <si>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</si>
  <si>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</si>
  <si>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</si>
  <si>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</si>
  <si>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</si>
  <si>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</si>
  <si>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</si>
  <si>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</si>
  <si>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</si>
  <si>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</si>
  <si>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</si>
  <si>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</si>
  <si>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</si>
  <si>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</si>
  <si>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</si>
  <si>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</si>
  <si>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</si>
  <si>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</si>
  <si>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</si>
  <si>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</si>
  <si>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</si>
  <si>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</si>
  <si>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</si>
  <si>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</si>
  <si>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</si>
  <si>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</si>
  <si>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</si>
  <si>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</si>
  <si>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</si>
  <si>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</si>
  <si>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</si>
  <si>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</si>
  <si>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</si>
  <si>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</si>
  <si>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</si>
  <si>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</si>
  <si>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</si>
  <si>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</si>
  <si>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</si>
  <si>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</si>
  <si>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</si>
  <si>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</si>
  <si>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</si>
  <si>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</si>
  <si>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</si>
  <si>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</si>
  <si>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</si>
  <si>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</si>
  <si>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</si>
  <si>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</si>
  <si>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</si>
  <si>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</si>
  <si>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</si>
  <si>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</si>
  <si>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</si>
  <si>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</si>
  <si>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</si>
  <si>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</si>
  <si>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</si>
  <si>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</si>
  <si>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</si>
  <si>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</si>
  <si>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</si>
  <si>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</si>
  <si>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</si>
  <si>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</si>
  <si>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</si>
  <si>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</si>
  <si>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</si>
  <si>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</si>
  <si>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</si>
  <si>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</si>
  <si>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</si>
  <si>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</si>
  <si>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</si>
  <si>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</si>
  <si>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</si>
  <si>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</si>
  <si>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</si>
  <si>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</si>
  <si>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</si>
  <si>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</si>
  <si>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</si>
  <si>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</si>
  <si>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</si>
  <si>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</si>
  <si>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</si>
  <si>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</si>
  <si>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</si>
  <si>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</si>
  <si>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</si>
  <si>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</si>
  <si>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</si>
  <si>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</si>
  <si>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</si>
  <si>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</si>
  <si>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</si>
  <si>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</si>
  <si>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</si>
  <si>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</si>
  <si>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</si>
  <si>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</si>
  <si>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</si>
  <si>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</si>
  <si>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</si>
  <si>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</si>
  <si>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</si>
  <si>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</si>
  <si>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</si>
  <si>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</si>
  <si>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</si>
  <si>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</si>
  <si>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</si>
  <si>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</si>
  <si>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</si>
  <si>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</si>
  <si>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</si>
  <si>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</si>
  <si>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</si>
  <si>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</si>
  <si>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</si>
  <si>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</si>
  <si>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</si>
  <si>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</si>
  <si>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</si>
  <si>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</si>
  <si>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</si>
  <si>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</si>
  <si>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</si>
  <si>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</si>
  <si>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</si>
  <si>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</si>
  <si>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</si>
  <si>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</si>
  <si>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</si>
  <si>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</si>
  <si>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</si>
  <si>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</si>
  <si>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</si>
  <si>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</si>
  <si>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</si>
  <si>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</si>
  <si>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</si>
  <si>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</si>
  <si>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</si>
  <si>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</si>
  <si>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</si>
  <si>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</si>
  <si>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</si>
  <si>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</si>
  <si>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</si>
  <si>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</si>
  <si>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</si>
  <si>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</si>
  <si>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</si>
  <si>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</si>
  <si>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</si>
  <si>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</si>
  <si>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</si>
  <si>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</si>
  <si>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</si>
  <si>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</si>
  <si>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</si>
  <si>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</si>
  <si>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</si>
  <si>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</si>
  <si>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</si>
  <si>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</si>
  <si>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</si>
  <si>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</si>
  <si>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</si>
  <si>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</si>
  <si>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</si>
  <si>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</si>
  <si>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</si>
  <si>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</si>
  <si>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</si>
  <si>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</si>
  <si>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</si>
  <si>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</si>
  <si>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</si>
  <si>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</si>
  <si>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</si>
  <si>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</si>
  <si>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</si>
  <si>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</si>
  <si>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</si>
  <si>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</si>
  <si>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</si>
  <si>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</si>
  <si>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</si>
  <si>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</si>
  <si>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</si>
  <si>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</si>
  <si>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</si>
  <si>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</si>
  <si>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</si>
  <si>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</si>
  <si>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</si>
  <si>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</si>
  <si>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</si>
  <si>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</si>
  <si>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</si>
  <si>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</si>
  <si>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</si>
  <si>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</si>
  <si>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</si>
  <si>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</si>
  <si>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</si>
  <si>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</si>
  <si>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</si>
  <si>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</si>
  <si>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</si>
  <si>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</si>
  <si>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</si>
  <si>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</si>
  <si>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</si>
  <si>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</si>
  <si>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</si>
  <si>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</si>
  <si>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</si>
  <si>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</si>
  <si>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</si>
  <si>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</si>
  <si>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</si>
  <si>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</si>
  <si>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</si>
  <si>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</si>
  <si>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</si>
  <si>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</si>
  <si>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</si>
  <si>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</si>
  <si>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</si>
  <si>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</si>
  <si>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</si>
  <si>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</si>
  <si>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</si>
  <si>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</si>
  <si>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</si>
  <si>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</si>
  <si>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</si>
  <si>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</si>
  <si>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</si>
  <si>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</si>
  <si>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</si>
  <si>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</si>
  <si>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</si>
  <si>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</si>
  <si>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</si>
  <si>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</si>
  <si>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</si>
  <si>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</si>
  <si>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</si>
  <si>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</si>
  <si>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</si>
  <si>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</si>
  <si>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</si>
  <si>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</si>
  <si>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</si>
  <si>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</si>
  <si>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</si>
  <si>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</si>
  <si>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</si>
  <si>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</si>
  <si>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</si>
  <si>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</si>
  <si>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</si>
  <si>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</si>
  <si>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</si>
  <si>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</si>
  <si>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</si>
  <si>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</si>
  <si>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</si>
  <si>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</si>
  <si>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</si>
  <si>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</si>
  <si>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</si>
  <si>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</si>
  <si>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</si>
  <si>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</si>
  <si>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</si>
  <si>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</si>
  <si>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</si>
  <si>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</si>
  <si>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</si>
  <si>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</si>
  <si>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</si>
  <si>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</si>
  <si>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</si>
  <si>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</si>
  <si>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</si>
  <si>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</si>
  <si>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</si>
  <si>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</si>
  <si>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</si>
  <si>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</si>
  <si>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</si>
  <si>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</si>
  <si>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</si>
  <si>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</si>
  <si>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</si>
  <si>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</si>
  <si>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</si>
  <si>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</si>
  <si>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</si>
  <si>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</si>
  <si>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</si>
  <si>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</si>
  <si>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</si>
  <si>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</si>
  <si>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</si>
  <si>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</si>
  <si>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</si>
  <si>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</si>
  <si>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</si>
  <si>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</si>
  <si>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</si>
  <si>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</si>
  <si>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</si>
  <si>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</si>
  <si>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</si>
  <si>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</si>
  <si>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</si>
  <si>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</si>
  <si>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</si>
  <si>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</si>
  <si>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</si>
  <si>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</si>
  <si>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</si>
  <si>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</si>
  <si>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</si>
  <si>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</si>
  <si>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</si>
  <si>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</si>
  <si>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</si>
  <si>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</si>
  <si>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</si>
  <si>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</si>
  <si>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</si>
  <si>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</si>
  <si>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</si>
  <si>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</si>
  <si>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</si>
  <si>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</si>
  <si>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</si>
  <si>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</si>
  <si>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</si>
  <si>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</si>
  <si>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</si>
  <si>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</si>
  <si>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</si>
  <si>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</si>
  <si>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</si>
  <si>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</si>
  <si>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</si>
  <si>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</si>
  <si>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</si>
  <si>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</si>
  <si>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</si>
  <si>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</si>
  <si>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</si>
  <si>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</si>
  <si>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</si>
  <si>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</si>
  <si>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</si>
  <si>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</si>
  <si>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</si>
  <si>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</si>
  <si>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</si>
  <si>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</si>
  <si>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</si>
  <si>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</si>
  <si>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</si>
  <si>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</si>
  <si>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</si>
  <si>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</si>
  <si>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</si>
  <si>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</si>
  <si>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</si>
  <si>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</si>
  <si>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</si>
  <si>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</si>
  <si>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</si>
  <si>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</si>
  <si>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</si>
  <si>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</si>
  <si>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</si>
  <si>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</si>
  <si>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</si>
  <si>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</si>
  <si>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</si>
  <si>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</si>
  <si>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</si>
  <si>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</si>
  <si>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</si>
  <si>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</si>
  <si>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</si>
  <si>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</si>
  <si>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</si>
  <si>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</si>
  <si>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</si>
  <si>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</si>
  <si>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</si>
  <si>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</si>
  <si>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</si>
  <si>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</si>
  <si>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</si>
  <si>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</si>
  <si>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</si>
  <si>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</si>
  <si>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</si>
  <si>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</si>
  <si>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</si>
  <si>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</si>
  <si>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</si>
  <si>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</si>
  <si>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</si>
  <si>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</si>
  <si>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</si>
  <si>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</si>
  <si>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</si>
  <si>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</si>
  <si>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</si>
  <si>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</si>
  <si>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</si>
  <si>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</si>
  <si>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</si>
  <si>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</si>
  <si>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</si>
  <si>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</si>
  <si>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</si>
  <si>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</si>
  <si>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</si>
  <si>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</si>
  <si>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</si>
  <si>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</si>
  <si>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</si>
  <si>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</si>
  <si>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</si>
  <si>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</si>
  <si>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</si>
  <si>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</si>
  <si>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</si>
  <si>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</si>
  <si>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</si>
  <si>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</si>
  <si>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</si>
  <si>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</si>
  <si>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</si>
  <si>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</si>
  <si>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</si>
  <si>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</si>
  <si>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</si>
  <si>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</si>
  <si>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</si>
  <si>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</si>
  <si>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</si>
  <si>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</si>
  <si>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</si>
  <si>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</si>
  <si>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</si>
  <si>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</si>
  <si>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</si>
  <si>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</si>
  <si>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</si>
  <si>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</si>
  <si>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</si>
  <si>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</si>
  <si>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</si>
  <si>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</si>
  <si>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</si>
  <si>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</si>
  <si>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</si>
  <si>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</si>
  <si>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</si>
  <si>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</si>
  <si>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</si>
  <si>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</si>
  <si>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</si>
  <si>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</si>
  <si>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</si>
  <si>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</si>
  <si>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</si>
  <si>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</si>
  <si>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</si>
  <si>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</si>
  <si>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</si>
  <si>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</si>
  <si>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</si>
  <si>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</si>
  <si>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</si>
  <si>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</si>
  <si>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</si>
  <si>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</si>
  <si>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</si>
  <si>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</si>
  <si>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</si>
  <si>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</si>
  <si>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</si>
  <si>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</si>
  <si>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</si>
  <si>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</si>
  <si>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</si>
  <si>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</si>
  <si>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</si>
  <si>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</si>
  <si>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</si>
  <si>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</si>
  <si>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</si>
  <si>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</si>
  <si>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</si>
  <si>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</si>
  <si>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</si>
  <si>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</si>
  <si>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</si>
  <si>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</si>
  <si>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</si>
  <si>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</si>
  <si>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</si>
  <si>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</si>
  <si>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</si>
  <si>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</si>
  <si>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</si>
  <si>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</si>
  <si>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</si>
  <si>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</si>
  <si>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</si>
  <si>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</si>
  <si>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</si>
  <si>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</si>
  <si>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</si>
  <si>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</si>
  <si>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</si>
  <si>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</si>
  <si>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</si>
  <si>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</si>
  <si>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</si>
  <si>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</si>
  <si>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</si>
  <si>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</si>
  <si>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</si>
  <si>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</si>
  <si>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</si>
  <si>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</si>
  <si>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</si>
  <si>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</si>
  <si>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</si>
  <si>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</si>
  <si>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</si>
  <si>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</si>
  <si>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</si>
  <si>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</si>
  <si>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</si>
  <si>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</si>
  <si>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</si>
  <si>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</si>
  <si>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</si>
  <si>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</si>
  <si>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</si>
  <si>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</si>
  <si>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</si>
  <si>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</si>
  <si>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</si>
  <si>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</si>
  <si>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</si>
  <si>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</si>
  <si>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</si>
  <si>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</si>
  <si>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</si>
  <si>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</si>
  <si>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</si>
  <si>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</si>
  <si>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</si>
  <si>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</si>
  <si>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</si>
  <si>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</si>
  <si>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</si>
  <si>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</si>
  <si>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</si>
  <si>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</si>
  <si>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</si>
  <si>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</si>
  <si>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</si>
  <si>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</si>
  <si>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</si>
  <si>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</si>
  <si>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</si>
  <si>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</si>
  <si>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</si>
  <si>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</si>
  <si>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</si>
  <si>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</si>
  <si>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</si>
  <si>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</si>
  <si>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</si>
  <si>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</si>
  <si>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</si>
  <si>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</si>
  <si>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</si>
  <si>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</si>
  <si>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</si>
  <si>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</si>
  <si>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</si>
  <si>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</si>
  <si>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</si>
  <si>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</si>
  <si>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</si>
  <si>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</si>
  <si>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</si>
  <si>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</si>
  <si>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</si>
  <si>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</si>
  <si>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</si>
  <si>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</si>
  <si>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</si>
  <si>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</si>
  <si>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</si>
  <si>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</si>
  <si>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</si>
  <si>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</si>
  <si>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</si>
  <si>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</si>
  <si>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</si>
  <si>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</si>
  <si>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</si>
  <si>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</si>
  <si>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</si>
  <si>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</si>
  <si>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</si>
  <si>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</si>
  <si>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</si>
  <si>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</si>
  <si>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</si>
  <si>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</si>
  <si>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</si>
  <si>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</si>
  <si>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</si>
  <si>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</si>
  <si>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</si>
  <si>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</si>
  <si>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</si>
  <si>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</si>
  <si>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</si>
  <si>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</si>
  <si>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</si>
  <si>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</si>
  <si>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</si>
  <si>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</si>
  <si>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</si>
  <si>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</si>
  <si>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</si>
  <si>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</si>
  <si>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</si>
  <si>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</si>
  <si>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</si>
  <si>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</si>
  <si>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</si>
  <si>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</si>
  <si>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</si>
  <si>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</si>
  <si>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</si>
  <si>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</si>
  <si>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</si>
  <si>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</si>
  <si>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</si>
  <si>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</si>
  <si>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</si>
  <si>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</si>
  <si>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</si>
  <si>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</si>
  <si>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</si>
  <si>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</si>
  <si>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</si>
  <si>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</si>
  <si>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</si>
  <si>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</si>
  <si>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</si>
  <si>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</si>
  <si>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</si>
  <si>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</si>
  <si>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</si>
  <si>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</si>
  <si>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</si>
  <si>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</si>
  <si>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</si>
  <si>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</si>
  <si>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</si>
  <si>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</si>
  <si>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</si>
  <si>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</si>
  <si>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</si>
  <si>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</si>
  <si>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</si>
  <si>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</si>
  <si>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</si>
  <si>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</si>
  <si>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</si>
  <si>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</si>
  <si>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</si>
  <si>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</si>
  <si>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</si>
  <si>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</si>
  <si>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</si>
  <si>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</si>
  <si>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</si>
  <si>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</si>
  <si>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</si>
  <si>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</si>
  <si>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</si>
  <si>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</si>
  <si>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</si>
  <si>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</si>
  <si>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</si>
  <si>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</si>
  <si>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</si>
  <si>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</si>
  <si>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</si>
  <si>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</si>
  <si>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</si>
  <si>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</si>
  <si>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</si>
  <si>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</si>
  <si>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</si>
  <si>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</si>
  <si>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</si>
  <si>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</si>
  <si>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</si>
  <si>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</si>
  <si>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</si>
  <si>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</si>
  <si>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</si>
  <si>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</si>
  <si>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</si>
  <si>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</si>
  <si>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</si>
  <si>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</si>
  <si>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</si>
  <si>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</si>
  <si>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</si>
  <si>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</si>
  <si>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</si>
  <si>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</si>
  <si>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</si>
  <si>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</si>
  <si>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</si>
  <si>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</si>
  <si>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</si>
  <si>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</si>
  <si>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</si>
  <si>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</si>
  <si>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</si>
  <si>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</si>
  <si>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</si>
  <si>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</si>
  <si>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</si>
  <si>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</si>
  <si>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</si>
  <si>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</si>
  <si>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</si>
  <si>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</si>
  <si>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</si>
  <si>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</si>
  <si>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</si>
  <si>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</si>
  <si>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</si>
  <si>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</si>
  <si>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</si>
  <si>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</si>
  <si>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</si>
  <si>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</si>
  <si>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</si>
  <si>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</si>
  <si>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</si>
  <si>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</si>
  <si>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</si>
  <si>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</si>
  <si>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</si>
  <si>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</si>
  <si>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</si>
  <si>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</si>
  <si>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</si>
  <si>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</si>
  <si>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</si>
  <si>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</si>
  <si>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</si>
  <si>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</si>
  <si>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</si>
  <si>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</si>
  <si>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</si>
  <si>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</si>
  <si>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</si>
  <si>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</si>
  <si>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</si>
  <si>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</si>
  <si>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</si>
  <si>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</si>
  <si>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</si>
  <si>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</si>
  <si>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</si>
  <si>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</si>
  <si>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</si>
  <si>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</si>
  <si>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</si>
  <si>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</si>
  <si>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</si>
  <si>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</si>
  <si>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</si>
  <si>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</si>
  <si>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</si>
  <si>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</si>
  <si>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</si>
  <si>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</si>
  <si>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</si>
  <si>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</si>
  <si>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</si>
  <si>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</si>
  <si>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</si>
  <si>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</si>
  <si>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</si>
  <si>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</si>
  <si>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</si>
  <si>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</si>
  <si>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</si>
  <si>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</si>
  <si>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</si>
  <si>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</si>
  <si>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</si>
  <si>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</si>
  <si>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</si>
  <si>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</si>
  <si>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</si>
  <si>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</si>
  <si>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</si>
  <si>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</si>
  <si>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</si>
  <si>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</si>
  <si>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</si>
  <si>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</si>
  <si>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</si>
  <si>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</si>
  <si>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</si>
  <si>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</si>
  <si>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</si>
  <si>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</si>
  <si>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</si>
  <si>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</si>
  <si>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</si>
  <si>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</si>
  <si>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</si>
  <si>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</si>
  <si>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</si>
  <si>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</si>
  <si>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</si>
  <si>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</si>
  <si>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</si>
  <si>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</si>
  <si>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</si>
  <si>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</si>
  <si>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</si>
  <si>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</si>
  <si>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</si>
  <si>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</si>
  <si>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</si>
  <si>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</si>
  <si>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</si>
  <si>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</si>
  <si>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</si>
  <si>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</si>
  <si>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</si>
  <si>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</si>
  <si>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</si>
  <si>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</si>
  <si>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</si>
  <si>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</si>
  <si>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</si>
  <si>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</si>
  <si>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</si>
  <si>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</si>
  <si>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</si>
  <si>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</si>
  <si>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</si>
  <si>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</si>
  <si>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</si>
  <si>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</si>
  <si>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</si>
  <si>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</si>
  <si>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</si>
  <si>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</si>
  <si>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</si>
  <si>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</si>
  <si>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</si>
  <si>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</si>
  <si>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</si>
  <si>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</si>
  <si>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</si>
  <si>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</si>
  <si>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</si>
  <si>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</si>
  <si>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</si>
  <si>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</si>
  <si>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</si>
  <si>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</si>
  <si>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</si>
  <si>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</si>
  <si>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</si>
  <si>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</si>
  <si>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</si>
  <si>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</si>
  <si>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</si>
  <si>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</si>
  <si>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</si>
  <si>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</si>
  <si>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</si>
  <si>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</si>
  <si>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</si>
  <si>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</si>
  <si>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</si>
  <si>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</si>
  <si>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</si>
  <si>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</si>
  <si>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</si>
  <si>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</si>
  <si>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</si>
  <si>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</si>
  <si>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</si>
  <si>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</si>
  <si>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</si>
  <si>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</si>
  <si>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</si>
  <si>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</si>
  <si>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</si>
  <si>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</si>
  <si>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</si>
  <si>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</si>
  <si>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</si>
  <si>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</si>
  <si>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</si>
  <si>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</si>
  <si>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</si>
  <si>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</si>
  <si>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</si>
  <si>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</si>
  <si>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</si>
  <si>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</si>
  <si>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</si>
  <si>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</si>
  <si>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</si>
  <si>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</si>
  <si>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</si>
  <si>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</si>
  <si>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</si>
  <si>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</si>
  <si>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</si>
  <si>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</si>
  <si>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</si>
  <si>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</si>
  <si>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</si>
  <si>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</si>
  <si>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</si>
  <si>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</si>
  <si>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</si>
  <si>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</si>
  <si>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</si>
  <si>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</si>
  <si>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</si>
  <si>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</si>
  <si>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</si>
  <si>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</si>
  <si>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</si>
  <si>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</si>
  <si>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</si>
  <si>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</si>
  <si>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</si>
  <si>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</si>
  <si>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</si>
  <si>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</si>
  <si>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</si>
  <si>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</si>
  <si>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</si>
  <si>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</si>
  <si>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</si>
  <si>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</si>
  <si>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</si>
  <si>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</si>
  <si>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</si>
  <si>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</si>
  <si>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</si>
  <si>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</si>
  <si>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</si>
  <si>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</si>
  <si>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</si>
  <si>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</si>
  <si>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</si>
  <si>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</si>
  <si>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</si>
  <si>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</si>
  <si>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</si>
  <si>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</si>
  <si>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</si>
  <si>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</si>
  <si>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</si>
  <si>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</si>
  <si>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</si>
  <si>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</si>
  <si>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</si>
  <si>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</si>
  <si>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</si>
  <si>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</si>
  <si>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</si>
  <si>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</si>
  <si>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</si>
  <si>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</si>
  <si>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</si>
  <si>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</si>
  <si>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</si>
  <si>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</si>
  <si>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</si>
  <si>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</si>
  <si>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</si>
  <si>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</si>
  <si>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</si>
  <si>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</si>
  <si>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</si>
  <si>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</si>
  <si>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</si>
  <si>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</si>
  <si>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</si>
  <si>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</si>
  <si>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</si>
  <si>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</si>
  <si>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</si>
  <si>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</si>
  <si>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</si>
  <si>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</si>
  <si>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</si>
  <si>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</si>
  <si>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</si>
  <si>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</si>
  <si>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</si>
  <si>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</si>
  <si>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</si>
  <si>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</si>
  <si>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</si>
  <si>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</si>
  <si>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</si>
  <si>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</si>
  <si>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</si>
  <si>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</si>
  <si>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</si>
  <si>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</si>
  <si>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</si>
  <si>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</si>
  <si>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</si>
  <si>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</si>
  <si>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</si>
  <si>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</si>
  <si>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</si>
  <si>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</si>
  <si>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</si>
  <si>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</si>
  <si>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</si>
  <si>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</si>
  <si>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</si>
  <si>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</si>
  <si>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</si>
  <si>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</si>
  <si>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</si>
  <si>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</si>
  <si>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</si>
  <si>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</si>
  <si>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</si>
  <si>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</si>
  <si>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</si>
  <si>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</si>
  <si>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</si>
  <si>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</si>
  <si>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</si>
  <si>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</si>
  <si>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</si>
  <si>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</si>
  <si>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</si>
  <si>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</si>
  <si>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</si>
  <si>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</si>
  <si>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</si>
  <si>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</si>
  <si>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</si>
  <si>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</si>
  <si>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</si>
  <si>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</si>
  <si>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</si>
  <si>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</si>
  <si>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</si>
  <si>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</si>
  <si>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</si>
  <si>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</si>
  <si>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</si>
  <si>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</si>
  <si>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</si>
  <si>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</si>
  <si>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</si>
  <si>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</si>
  <si>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</si>
  <si>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</si>
  <si>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</si>
  <si>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</si>
  <si>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</si>
  <si>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</si>
  <si>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</si>
  <si>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</si>
  <si>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</si>
  <si>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</si>
  <si>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</si>
  <si>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</si>
  <si>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</si>
  <si>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</si>
  <si>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</si>
  <si>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</si>
  <si>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</si>
  <si>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</si>
  <si>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</si>
  <si>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</si>
  <si>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</si>
  <si>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</si>
  <si>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</si>
  <si>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</si>
  <si>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</si>
  <si>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</si>
  <si>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</si>
  <si>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</si>
  <si>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</si>
  <si>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</si>
  <si>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</si>
  <si>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</si>
  <si>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</si>
  <si>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</si>
  <si>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</si>
  <si>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</si>
  <si>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</si>
  <si>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</si>
  <si>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</si>
  <si>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</si>
  <si>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</si>
  <si>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</si>
  <si>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</si>
  <si>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</si>
  <si>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</si>
  <si>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</si>
  <si>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</si>
  <si>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</si>
  <si>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</si>
  <si>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</si>
  <si>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</si>
  <si>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</si>
  <si>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</si>
  <si>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</si>
  <si>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</si>
  <si>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</si>
  <si>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</si>
  <si>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</si>
  <si>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</si>
  <si>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</si>
  <si>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</si>
  <si>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</si>
  <si>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</si>
  <si>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</si>
  <si>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</si>
  <si>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</si>
  <si>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</si>
  <si>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</si>
  <si>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</si>
  <si>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</si>
  <si>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</si>
  <si>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</si>
  <si>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</si>
  <si>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</si>
  <si>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</si>
  <si>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</si>
  <si>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</si>
  <si>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</si>
  <si>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</si>
  <si>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</si>
  <si>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</si>
  <si>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</si>
  <si>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</si>
  <si>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</si>
  <si>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</si>
  <si>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</si>
  <si>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</si>
  <si>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</si>
  <si>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</si>
  <si>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</si>
  <si>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</si>
  <si>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</si>
  <si>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</si>
  <si>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</si>
  <si>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</si>
  <si>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</si>
  <si>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</si>
  <si>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</si>
  <si>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</si>
  <si>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</si>
  <si>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</si>
  <si>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</si>
  <si>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</si>
  <si>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</si>
  <si>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</si>
  <si>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</si>
  <si>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</si>
  <si>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</si>
  <si>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</si>
  <si>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</si>
  <si>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</si>
  <si>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</si>
  <si>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</si>
  <si>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</si>
  <si>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</si>
  <si>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</si>
  <si>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</si>
  <si>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</si>
  <si>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</si>
  <si>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</si>
  <si>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</si>
  <si>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</si>
  <si>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</si>
  <si>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</si>
  <si>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</si>
  <si>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</si>
  <si>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</si>
  <si>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</si>
  <si>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</si>
  <si>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</si>
  <si>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</si>
  <si>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</si>
  <si>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</si>
  <si>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</si>
  <si>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</si>
  <si>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</si>
  <si>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</si>
  <si>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</si>
  <si>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</si>
  <si>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</si>
  <si>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</si>
  <si>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</si>
  <si>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</si>
  <si>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</si>
  <si>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</si>
  <si>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</si>
  <si>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</si>
  <si>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</si>
  <si>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</si>
  <si>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</si>
  <si>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</si>
  <si>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</si>
  <si>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</si>
  <si>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</si>
  <si>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</si>
  <si>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</si>
  <si>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</si>
  <si>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</si>
  <si>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</si>
  <si>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</si>
  <si>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</si>
  <si>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</si>
  <si>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</si>
  <si>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</si>
  <si>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</si>
  <si>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</si>
  <si>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</si>
  <si>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</si>
  <si>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</si>
  <si>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</si>
  <si>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</si>
  <si>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</si>
  <si>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</si>
  <si>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</si>
  <si>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</si>
  <si>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</si>
  <si>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</si>
  <si>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</si>
  <si>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</si>
  <si>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</si>
  <si>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</si>
  <si>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</si>
  <si>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</si>
  <si>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</si>
  <si>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</si>
  <si>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</si>
  <si>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</si>
  <si>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</si>
  <si>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</si>
  <si>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</si>
  <si>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</si>
  <si>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</si>
  <si>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</si>
  <si>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</si>
  <si>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</si>
  <si>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</si>
  <si>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</si>
  <si>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</si>
  <si>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</si>
  <si>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</si>
  <si>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</si>
  <si>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</si>
  <si>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</si>
  <si>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</si>
  <si>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</si>
  <si>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</si>
  <si>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</si>
  <si>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</si>
  <si>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</si>
  <si>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</si>
  <si>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</si>
  <si>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</si>
  <si>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</si>
  <si>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</si>
  <si>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</si>
  <si>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</si>
  <si>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</si>
  <si>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</si>
  <si>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</si>
  <si>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</si>
  <si>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</si>
  <si>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</si>
  <si>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</si>
  <si>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</si>
  <si>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</si>
  <si>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</si>
  <si>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</si>
  <si>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</si>
  <si>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</si>
  <si>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</si>
  <si>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</si>
  <si>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</si>
  <si>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</si>
  <si>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</si>
  <si>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</si>
  <si>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</si>
  <si>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</si>
  <si>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</si>
  <si>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</si>
  <si>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</si>
  <si>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</si>
  <si>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</si>
  <si>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</si>
  <si>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</si>
  <si>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</si>
  <si>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</si>
  <si>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</si>
  <si>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</si>
  <si>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</si>
  <si>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</si>
  <si>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</si>
  <si>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</si>
  <si>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</si>
  <si>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</si>
  <si>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</si>
  <si>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</si>
  <si>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</si>
  <si>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</si>
  <si>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</si>
  <si>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</si>
  <si>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</si>
  <si>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</si>
  <si>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</si>
  <si>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</si>
  <si>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</si>
  <si>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</si>
  <si>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</si>
  <si>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</si>
  <si>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</si>
  <si>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</si>
  <si>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</si>
  <si>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</si>
  <si>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</si>
  <si>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</si>
  <si>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</si>
  <si>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</si>
  <si>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</si>
  <si>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</si>
  <si>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</si>
  <si>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</si>
  <si>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</si>
  <si>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</si>
  <si>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</si>
  <si>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</si>
  <si>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</si>
  <si>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</si>
  <si>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</si>
  <si>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</si>
  <si>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</si>
  <si>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</si>
  <si>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</si>
  <si>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</si>
  <si>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</si>
  <si>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</si>
  <si>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</si>
  <si>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</si>
  <si>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</si>
  <si>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</si>
  <si>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</si>
  <si>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</si>
  <si>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</si>
  <si>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</si>
  <si>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</si>
  <si>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</si>
  <si>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</si>
  <si>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</si>
  <si>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</si>
  <si>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</si>
  <si>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</si>
  <si>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</si>
  <si>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</si>
  <si>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</si>
  <si>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</si>
  <si>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</si>
  <si>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</si>
  <si>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</si>
  <si>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</si>
  <si>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</si>
  <si>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</si>
  <si>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</si>
  <si>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</si>
  <si>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</si>
  <si>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</si>
  <si>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</si>
  <si>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</si>
  <si>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</si>
  <si>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</si>
  <si>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</si>
  <si>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</si>
  <si>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</si>
  <si>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</si>
  <si>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</si>
  <si>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</si>
  <si>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</si>
  <si>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</si>
  <si>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</si>
  <si>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</si>
  <si>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</si>
  <si>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</si>
  <si>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</si>
  <si>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</si>
  <si>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</si>
  <si>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</si>
  <si>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</si>
  <si>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</si>
  <si>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</si>
  <si>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</si>
  <si>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</si>
  <si>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</si>
  <si>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</si>
  <si>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</si>
  <si>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</si>
  <si>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</si>
  <si>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</si>
  <si>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</si>
  <si>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</si>
  <si>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</si>
  <si>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</si>
  <si>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</si>
  <si>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</si>
  <si>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</si>
  <si>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</si>
  <si>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</si>
  <si>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</si>
  <si>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</si>
  <si>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</si>
  <si>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</si>
  <si>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</si>
  <si>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</si>
  <si>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</si>
  <si>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</si>
  <si>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</si>
  <si>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</si>
  <si>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</si>
  <si>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</si>
  <si>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</si>
  <si>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</si>
  <si>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</si>
  <si>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</si>
  <si>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</si>
  <si>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</si>
  <si>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</si>
  <si>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</si>
  <si>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</si>
  <si>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</si>
  <si>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</si>
  <si>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</si>
  <si>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</si>
  <si>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</si>
  <si>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</si>
  <si>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</si>
  <si>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</si>
  <si>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</si>
  <si>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</si>
  <si>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</si>
  <si>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</si>
  <si>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</si>
  <si>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</si>
  <si>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</si>
  <si>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</si>
  <si>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</si>
  <si>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</si>
  <si>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</si>
  <si>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</si>
  <si>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</si>
  <si>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</si>
  <si>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</si>
  <si>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</si>
  <si>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</si>
  <si>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</si>
  <si>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</si>
  <si>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</si>
  <si>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</si>
  <si>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</si>
  <si>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</si>
  <si>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</si>
  <si>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</si>
  <si>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</si>
  <si>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</si>
  <si>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</si>
  <si>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</si>
  <si>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</si>
  <si>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</si>
  <si>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</si>
  <si>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</si>
  <si>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</si>
  <si>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</si>
  <si>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</si>
  <si>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</si>
  <si>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</si>
  <si>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</si>
  <si>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</si>
  <si>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</si>
  <si>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</si>
  <si>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</si>
  <si>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</si>
  <si>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</si>
  <si>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</si>
  <si>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</si>
  <si>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</si>
  <si>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</si>
  <si>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</si>
  <si>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</si>
  <si>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</si>
  <si>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</si>
  <si>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</si>
  <si>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</si>
  <si>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</si>
  <si>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</si>
  <si>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</si>
  <si>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</si>
  <si>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</si>
  <si>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</si>
  <si>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</si>
  <si>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</si>
  <si>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</si>
  <si>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</si>
  <si>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</si>
  <si>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</si>
  <si>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</si>
  <si>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</si>
  <si>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</si>
  <si>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</si>
  <si>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</si>
  <si>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</si>
  <si>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</si>
  <si>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</si>
  <si>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</si>
  <si>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</si>
  <si>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</si>
  <si>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</si>
  <si>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</si>
  <si>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</si>
  <si>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</si>
  <si>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</si>
  <si>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</si>
  <si>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</si>
  <si>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</si>
  <si>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</si>
  <si>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</si>
  <si>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</si>
  <si>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</si>
  <si>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</si>
  <si>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</si>
  <si>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</si>
  <si>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</si>
  <si>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</si>
  <si>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</si>
  <si>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</si>
  <si>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</si>
  <si>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</si>
  <si>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</si>
  <si>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</si>
  <si>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</si>
  <si>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</si>
  <si>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</si>
  <si>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</si>
  <si>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</si>
  <si>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</si>
  <si>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</si>
  <si>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</si>
  <si>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</si>
  <si>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</si>
  <si>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</si>
  <si>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</si>
  <si>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</si>
  <si>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</si>
  <si>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</si>
  <si>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</si>
  <si>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</si>
  <si>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</si>
  <si>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</si>
  <si>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</si>
  <si>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</si>
  <si>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</si>
  <si>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</si>
  <si>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</si>
  <si>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</si>
  <si>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</si>
  <si>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</si>
  <si>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</si>
  <si>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</si>
  <si>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</si>
  <si>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</si>
  <si>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</si>
  <si>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</si>
  <si>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</si>
  <si>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</si>
  <si>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</si>
  <si>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</si>
  <si>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</si>
  <si>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</si>
  <si>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</si>
  <si>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</si>
  <si>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</si>
  <si>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</si>
  <si>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</si>
  <si>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</si>
  <si>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</si>
  <si>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</si>
  <si>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</si>
  <si>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</si>
  <si>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</si>
  <si>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</si>
  <si>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</si>
  <si>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</si>
  <si>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</si>
  <si>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</si>
  <si>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</si>
  <si>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</si>
  <si>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</si>
  <si>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</si>
  <si>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</si>
  <si>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</si>
  <si>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</si>
  <si>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</si>
  <si>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</si>
  <si>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</si>
  <si>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</si>
  <si>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</si>
  <si>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</si>
  <si>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</si>
  <si>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</si>
  <si>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</si>
  <si>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</si>
  <si>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</si>
  <si>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</si>
  <si>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</si>
  <si>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</si>
  <si>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</si>
  <si>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</si>
  <si>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</si>
  <si>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</si>
  <si>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</si>
  <si>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</si>
  <si>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</si>
  <si>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</si>
  <si>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</si>
  <si>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</si>
  <si>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</si>
  <si>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</si>
  <si>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</si>
  <si>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</si>
  <si>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</si>
  <si>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</si>
  <si>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</si>
  <si>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</si>
  <si>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</si>
  <si>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</si>
  <si>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</si>
  <si>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</si>
  <si>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</si>
  <si>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</si>
  <si>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</si>
  <si>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</si>
  <si>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</si>
  <si>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</si>
  <si>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</si>
  <si>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</si>
  <si>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</si>
  <si>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</si>
  <si>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</si>
  <si>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</si>
  <si>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</si>
  <si>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</si>
  <si>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</si>
  <si>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</si>
  <si>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</si>
  <si>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</si>
  <si>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</si>
  <si>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</si>
  <si>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</si>
  <si>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</si>
  <si>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</si>
  <si>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</si>
  <si>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</si>
  <si>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</si>
  <si>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</si>
  <si>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</si>
  <si>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</si>
  <si>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</si>
  <si>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</si>
  <si>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</si>
  <si>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</si>
  <si>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</si>
  <si>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</si>
  <si>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</si>
  <si>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</si>
  <si>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</si>
  <si>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</si>
  <si>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</si>
  <si>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</si>
  <si>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</si>
  <si>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</si>
  <si>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</si>
  <si>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</si>
  <si>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</si>
  <si>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</si>
  <si>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</si>
  <si>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</si>
  <si>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</si>
  <si>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</si>
  <si>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</si>
  <si>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</si>
  <si>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</si>
  <si>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</si>
  <si>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</si>
  <si>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</si>
  <si>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</si>
  <si>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</si>
  <si>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</si>
  <si>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</si>
  <si>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</si>
  <si>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</si>
  <si>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</si>
  <si>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</si>
  <si>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</si>
  <si>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</si>
  <si>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</si>
  <si>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</si>
  <si>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</si>
  <si>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</si>
  <si>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</si>
  <si>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</si>
  <si>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</si>
  <si>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</si>
  <si>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</si>
  <si>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</si>
  <si>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</si>
  <si>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</si>
  <si>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</si>
  <si>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</si>
  <si>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</si>
  <si>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</si>
  <si>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</si>
  <si>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</si>
  <si>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</si>
  <si>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</si>
  <si>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</si>
  <si>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</si>
  <si>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</si>
  <si>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</si>
  <si>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</si>
  <si>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</si>
  <si>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</si>
  <si>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</si>
  <si>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</si>
  <si>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</si>
  <si>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</si>
  <si>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</si>
  <si>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</si>
  <si>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</si>
  <si>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</si>
  <si>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</si>
  <si>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</si>
  <si>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</si>
  <si>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</si>
  <si>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</si>
  <si>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</si>
  <si>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</si>
  <si>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</si>
  <si>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</si>
  <si>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</si>
  <si>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</si>
  <si>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</si>
  <si>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</si>
  <si>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</si>
  <si>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</si>
  <si>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</si>
  <si>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</si>
  <si>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</si>
  <si>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</si>
  <si>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</si>
  <si>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</si>
  <si>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</si>
  <si>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</si>
  <si>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</si>
  <si>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</si>
  <si>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</si>
  <si>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</si>
  <si>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</si>
  <si>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</si>
  <si>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</si>
  <si>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</si>
  <si>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</si>
  <si>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</si>
  <si>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</si>
  <si>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</si>
  <si>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</si>
  <si>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</si>
  <si>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</si>
  <si>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</si>
  <si>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</si>
  <si>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</si>
  <si>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</si>
  <si>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</si>
  <si>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</si>
  <si>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</si>
  <si>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</si>
  <si>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</si>
  <si>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</si>
  <si>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</si>
  <si>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</si>
  <si>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</si>
  <si>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</si>
  <si>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</si>
  <si>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</si>
  <si>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</si>
  <si>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</si>
  <si>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</si>
  <si>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</si>
  <si>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</si>
  <si>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</si>
  <si>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</si>
  <si>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</si>
  <si>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</si>
  <si>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</si>
  <si>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</si>
  <si>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</si>
  <si>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</si>
  <si>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</si>
  <si>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</si>
  <si>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</si>
  <si>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</si>
  <si>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</si>
  <si>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</si>
  <si>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</si>
  <si>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</si>
  <si>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</si>
  <si>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</si>
  <si>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</si>
  <si>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</si>
  <si>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</si>
  <si>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</si>
  <si>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</si>
  <si>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</si>
  <si>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</si>
  <si>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</si>
  <si>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</si>
  <si>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</si>
  <si>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</si>
  <si>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</si>
  <si>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</si>
  <si>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</si>
  <si>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</si>
  <si>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</si>
  <si>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</si>
  <si>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</si>
  <si>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</si>
  <si>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</si>
  <si>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</si>
  <si>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</si>
  <si>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</si>
  <si>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</si>
  <si>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</si>
  <si>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</si>
  <si>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</si>
  <si>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</si>
  <si>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</si>
  <si>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</si>
  <si>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</si>
  <si>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</si>
  <si>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</si>
  <si>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</si>
  <si>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</si>
  <si>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</si>
  <si>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</si>
  <si>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</si>
  <si>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</si>
  <si>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</si>
  <si>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</si>
  <si>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</si>
  <si>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</si>
  <si>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</si>
  <si>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</si>
  <si>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</si>
  <si>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</si>
  <si>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</si>
  <si>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</si>
  <si>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</si>
  <si>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</si>
  <si>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</si>
  <si>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</si>
  <si>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</si>
  <si>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</si>
  <si>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</si>
  <si>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</si>
  <si>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</si>
  <si>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</si>
  <si>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</si>
  <si>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</si>
  <si>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</si>
  <si>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</si>
  <si>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</si>
  <si>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</si>
  <si>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</si>
  <si>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</si>
  <si>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</si>
  <si>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</si>
  <si>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</si>
  <si>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</si>
  <si>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</si>
  <si>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</si>
  <si>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</si>
  <si>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</si>
  <si>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</si>
  <si>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</si>
  <si>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</si>
  <si>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</si>
  <si>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</si>
  <si>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</si>
  <si>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</si>
  <si>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</si>
  <si>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</si>
  <si>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</si>
  <si>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</si>
  <si>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</si>
  <si>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</si>
  <si>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</si>
  <si>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</si>
  <si>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</si>
  <si>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</si>
  <si>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</si>
  <si>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</si>
  <si>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</si>
  <si>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</si>
  <si>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</si>
  <si>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</si>
  <si>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</si>
  <si>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</si>
  <si>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</si>
  <si>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</si>
  <si>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</si>
  <si>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</si>
  <si>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</si>
  <si>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</si>
  <si>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</si>
  <si>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</si>
  <si>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</si>
  <si>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</si>
  <si>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</si>
  <si>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</si>
  <si>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</si>
  <si>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</si>
  <si>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</si>
  <si>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</si>
  <si>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</si>
  <si>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</si>
  <si>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</si>
  <si>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</si>
  <si>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</si>
  <si>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</si>
  <si>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</si>
  <si>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</si>
  <si>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</si>
  <si>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</si>
  <si>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</si>
  <si>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</si>
  <si>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</si>
  <si>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</si>
  <si>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</si>
  <si>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</si>
  <si>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</si>
  <si>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</si>
  <si>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</si>
  <si>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</si>
  <si>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</si>
  <si>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</si>
  <si>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</si>
  <si>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</si>
  <si>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</si>
  <si>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</si>
  <si>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</si>
  <si>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</si>
  <si>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</si>
  <si>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</si>
  <si>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</si>
  <si>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</si>
  <si>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</si>
  <si>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</si>
  <si>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</si>
  <si>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</si>
  <si>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</si>
  <si>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</si>
  <si>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</si>
  <si>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</si>
  <si>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</si>
  <si>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</si>
  <si>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</si>
  <si>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</si>
  <si>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</si>
  <si>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</si>
  <si>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</si>
  <si>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</si>
  <si>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</si>
  <si>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</si>
  <si>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</si>
  <si>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</si>
  <si>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</si>
  <si>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</si>
  <si>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</si>
  <si>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</si>
  <si>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</si>
  <si>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</si>
  <si>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</si>
  <si>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</si>
  <si>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</si>
  <si>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</si>
  <si>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</si>
  <si>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</si>
  <si>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</si>
  <si>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</si>
  <si>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</si>
  <si>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</si>
  <si>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</si>
  <si>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</si>
  <si>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</si>
  <si>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</si>
  <si>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</si>
  <si>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</si>
  <si>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</si>
  <si>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</si>
  <si>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</si>
  <si>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</si>
  <si>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</si>
  <si>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</si>
  <si>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</si>
  <si>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</si>
  <si>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</si>
  <si>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</si>
  <si>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</si>
  <si>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</si>
  <si>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</si>
  <si>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</si>
  <si>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</si>
  <si>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</si>
  <si>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</si>
  <si>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</si>
  <si>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</si>
  <si>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</si>
  <si>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</si>
  <si>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</si>
  <si>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</si>
  <si>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</si>
  <si>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</si>
  <si>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</si>
  <si>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</si>
  <si>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</si>
  <si>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</si>
  <si>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</si>
  <si>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</si>
  <si>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</si>
  <si>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</si>
  <si>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</si>
  <si>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</si>
  <si>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</si>
  <si>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</si>
  <si>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</si>
  <si>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</si>
  <si>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</si>
  <si>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</si>
  <si>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</si>
  <si>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</si>
  <si>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</si>
  <si>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</si>
  <si>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</si>
  <si>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</si>
  <si>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</si>
  <si>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</si>
  <si>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</si>
  <si>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</si>
  <si>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</si>
  <si>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</si>
  <si>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</si>
  <si>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</si>
  <si>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</si>
  <si>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</si>
  <si>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</si>
  <si>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</si>
  <si>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</si>
  <si>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</si>
  <si>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</si>
  <si>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</si>
  <si>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</si>
  <si>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</si>
  <si>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</si>
  <si>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</si>
  <si>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</si>
  <si>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</si>
  <si>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</si>
  <si>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</si>
  <si>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</si>
  <si>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</si>
  <si>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</si>
  <si>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</si>
  <si>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</si>
  <si>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</si>
  <si>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</si>
  <si>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</si>
  <si>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</si>
  <si>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</si>
  <si>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</si>
  <si>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</si>
  <si>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</si>
  <si>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</si>
  <si>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</si>
  <si>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</si>
  <si>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</si>
  <si>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</si>
  <si>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</si>
  <si>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</si>
  <si>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</si>
  <si>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</si>
  <si>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</si>
  <si>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</si>
  <si>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</si>
  <si>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</si>
  <si>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</si>
  <si>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</si>
  <si>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</si>
  <si>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</si>
  <si>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</si>
  <si>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</si>
  <si>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</si>
  <si>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</si>
  <si>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</si>
  <si>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</si>
  <si>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</si>
  <si>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</si>
  <si>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</si>
  <si>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</si>
  <si>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</si>
  <si>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</si>
  <si>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</si>
  <si>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</si>
  <si>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</si>
  <si>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</si>
  <si>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</si>
  <si>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</si>
  <si>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</si>
  <si>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</si>
  <si>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</si>
  <si>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</si>
  <si>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</si>
  <si>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</si>
  <si>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</si>
  <si>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</si>
  <si>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</si>
  <si>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</si>
  <si>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</si>
  <si>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</si>
  <si>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</si>
  <si>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</si>
  <si>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</si>
  <si>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</si>
  <si>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</si>
  <si>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</si>
  <si>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</si>
  <si>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</si>
  <si>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</si>
  <si>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</si>
  <si>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</si>
  <si>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</si>
  <si>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</si>
  <si>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</si>
  <si>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</si>
  <si>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</si>
  <si>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</si>
  <si>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</si>
  <si>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</si>
  <si>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</si>
  <si>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</si>
  <si>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</si>
  <si>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</si>
  <si>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</si>
  <si>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</si>
  <si>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</si>
  <si>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</si>
  <si>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</si>
  <si>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</si>
  <si>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</si>
  <si>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</si>
  <si>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</si>
  <si>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</si>
  <si>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</si>
  <si>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</si>
  <si>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</si>
  <si>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</si>
  <si>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</si>
  <si>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</si>
  <si>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</si>
  <si>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</si>
  <si>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</si>
  <si>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</si>
  <si>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</si>
  <si>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</si>
  <si>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</si>
  <si>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</si>
  <si>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</si>
  <si>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</si>
  <si>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</si>
  <si>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</si>
  <si>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</si>
  <si>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</si>
  <si>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</si>
  <si>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</si>
  <si>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</si>
  <si>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</si>
  <si>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</si>
  <si>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</si>
  <si>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</si>
  <si>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</si>
  <si>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</si>
  <si>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</si>
  <si>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</si>
  <si>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</si>
  <si>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</si>
  <si>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</si>
  <si>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</si>
  <si>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</si>
  <si>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</si>
  <si>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</si>
  <si>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</si>
  <si>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</si>
  <si>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</si>
  <si>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</si>
  <si>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</si>
  <si>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</si>
  <si>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</si>
  <si>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</si>
  <si>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</si>
  <si>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</si>
  <si>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</si>
  <si>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</si>
  <si>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</si>
  <si>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</si>
  <si>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</si>
  <si>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</si>
  <si>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</si>
  <si>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</si>
  <si>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</si>
  <si>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</si>
  <si>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</si>
  <si>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</si>
  <si>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</si>
  <si>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</si>
  <si>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</si>
  <si>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</si>
  <si>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</si>
  <si>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</si>
  <si>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</si>
  <si>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</si>
  <si>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</si>
  <si>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</si>
  <si>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</si>
  <si>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</si>
  <si>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</si>
  <si>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</si>
  <si>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</si>
  <si>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</si>
  <si>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</si>
  <si>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</si>
  <si>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</si>
  <si>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</si>
  <si>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</si>
  <si>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</si>
  <si>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</si>
  <si>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</si>
  <si>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</si>
  <si>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</si>
  <si>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</si>
  <si>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</si>
  <si>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</si>
  <si>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</si>
  <si>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</si>
  <si>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</si>
  <si>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</si>
  <si>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</si>
  <si>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</si>
  <si>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</si>
  <si>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</si>
  <si>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</si>
  <si>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</si>
  <si>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</si>
  <si>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</si>
  <si>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</si>
  <si>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</si>
  <si>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</si>
  <si>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</si>
  <si>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</si>
  <si>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</si>
  <si>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</si>
  <si>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</si>
  <si>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</si>
  <si>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</si>
  <si>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</si>
  <si>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</si>
  <si>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</si>
  <si>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</si>
  <si>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</si>
  <si>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</si>
  <si>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</si>
  <si>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</si>
  <si>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</si>
  <si>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</si>
  <si>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</si>
  <si>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</si>
  <si>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</si>
  <si>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</si>
  <si>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</si>
  <si>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</si>
  <si>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</si>
  <si>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</si>
  <si>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</si>
  <si>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</si>
  <si>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</si>
  <si>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</si>
  <si>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</si>
  <si>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</si>
  <si>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</si>
  <si>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</si>
  <si>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</si>
  <si>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</si>
  <si>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</si>
  <si>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</si>
  <si>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</si>
  <si>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</si>
  <si>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</si>
  <si>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</si>
  <si>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</si>
  <si>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</si>
  <si>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</si>
  <si>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</si>
  <si>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</si>
  <si>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</si>
  <si>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</si>
  <si>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</si>
  <si>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</si>
  <si>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</si>
  <si>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</si>
  <si>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</si>
  <si>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</si>
  <si>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</si>
  <si>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</si>
  <si>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</si>
  <si>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</si>
  <si>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</si>
  <si>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</si>
  <si>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</si>
  <si>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</si>
  <si>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</si>
  <si>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</si>
  <si>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</si>
  <si>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</si>
  <si>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</si>
  <si>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</si>
  <si>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</si>
  <si>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</si>
  <si>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</si>
  <si>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</si>
  <si>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</si>
  <si>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</si>
  <si>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</si>
  <si>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</si>
  <si>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</si>
  <si>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</si>
  <si>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</si>
  <si>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</si>
  <si>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</si>
  <si>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</si>
  <si>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</si>
  <si>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</si>
  <si>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</si>
  <si>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</si>
  <si>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</si>
  <si>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</si>
  <si>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</si>
  <si>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</si>
  <si>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</si>
  <si>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</si>
  <si>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</si>
  <si>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</si>
  <si>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</si>
  <si>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</si>
  <si>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</si>
  <si>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</si>
  <si>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</si>
  <si>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</si>
  <si>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</si>
  <si>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</si>
  <si>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</si>
  <si>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</si>
  <si>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</si>
  <si>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</si>
  <si>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</si>
  <si>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</si>
  <si>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</si>
  <si>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</si>
  <si>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</si>
  <si>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</si>
  <si>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</si>
  <si>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</si>
  <si>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</si>
  <si>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</si>
  <si>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</si>
  <si>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</si>
  <si>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</si>
  <si>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</si>
  <si>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</si>
  <si>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</si>
  <si>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</si>
  <si>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</si>
  <si>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</si>
  <si>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</si>
  <si>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</si>
  <si>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</si>
  <si>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</si>
  <si>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</si>
  <si>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</si>
  <si>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</si>
  <si>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</si>
  <si>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</si>
  <si>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</si>
  <si>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</si>
  <si>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</si>
  <si>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</si>
  <si>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</si>
  <si>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</si>
  <si>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</si>
  <si>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</si>
  <si>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</si>
  <si>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</si>
  <si>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</si>
  <si>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</si>
  <si>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</si>
  <si>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</si>
  <si>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</si>
  <si>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</si>
  <si>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</si>
  <si>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</si>
  <si>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</si>
  <si>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</si>
  <si>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</si>
  <si>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</si>
  <si>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</si>
  <si>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</si>
  <si>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</si>
  <si>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</si>
  <si>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</si>
  <si>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</si>
  <si>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</si>
  <si>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</si>
  <si>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</si>
  <si>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</si>
  <si>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</si>
  <si>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</si>
  <si>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</si>
  <si>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</si>
  <si>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</si>
  <si>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</si>
  <si>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</si>
  <si>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</si>
  <si>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</si>
  <si>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</si>
  <si>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</si>
  <si>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</si>
  <si>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</si>
  <si>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</si>
  <si>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</si>
  <si>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</si>
  <si>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</si>
  <si>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</si>
  <si>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</si>
  <si>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</si>
  <si>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</si>
  <si>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</si>
  <si>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</si>
  <si>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</si>
  <si>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</si>
  <si>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</si>
  <si>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</si>
  <si>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</si>
  <si>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</si>
  <si>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</si>
  <si>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</si>
  <si>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</si>
  <si>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</si>
  <si>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</si>
  <si>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</si>
  <si>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</si>
  <si>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</si>
  <si>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</si>
  <si>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</si>
  <si>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</si>
  <si>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</si>
  <si>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</si>
  <si>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</si>
  <si>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</si>
  <si>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</si>
  <si>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</si>
  <si>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</si>
  <si>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</si>
  <si>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</si>
  <si>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</si>
  <si>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</si>
  <si>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</si>
  <si>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</si>
  <si>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</si>
  <si>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</si>
  <si>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</si>
  <si>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</si>
  <si>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</si>
  <si>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</si>
  <si>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</si>
  <si>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</si>
  <si>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</si>
  <si>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</si>
  <si>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</si>
  <si>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</si>
  <si>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</si>
  <si>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</si>
  <si>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</si>
  <si>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</si>
  <si>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</si>
  <si>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</si>
  <si>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</si>
  <si>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</si>
  <si>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</si>
  <si>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</si>
  <si>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</si>
  <si>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</si>
  <si>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</si>
  <si>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</si>
  <si>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</si>
  <si>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</si>
  <si>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</si>
  <si>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</si>
  <si>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</si>
  <si>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</si>
  <si>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</si>
  <si>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</si>
  <si>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</si>
  <si>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</si>
  <si>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</si>
  <si>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</si>
  <si>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</si>
  <si>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</si>
  <si>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</si>
  <si>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</si>
  <si>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</si>
  <si>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</si>
  <si>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</si>
  <si>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</si>
  <si>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</si>
  <si>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</si>
  <si>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</si>
  <si>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</si>
  <si>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</si>
  <si>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</si>
  <si>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</si>
  <si>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</si>
  <si>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</si>
  <si>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</si>
  <si>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</si>
  <si>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</si>
  <si>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</si>
  <si>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</si>
  <si>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</si>
  <si>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</si>
  <si>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</si>
  <si>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</si>
  <si>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</si>
  <si>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</si>
  <si>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</si>
  <si>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</si>
  <si>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</si>
  <si>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</si>
  <si>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</si>
  <si>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</si>
  <si>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</si>
  <si>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</si>
  <si>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</si>
  <si>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</si>
  <si>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</si>
  <si>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</si>
  <si>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</si>
  <si>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</si>
  <si>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</si>
  <si>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</si>
  <si>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</si>
  <si>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</si>
  <si>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</si>
  <si>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</si>
  <si>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</si>
  <si>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</si>
  <si>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</si>
  <si>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</si>
  <si>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</si>
  <si>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</si>
  <si>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</si>
  <si>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</si>
  <si>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</si>
  <si>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</si>
  <si>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</si>
  <si>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</si>
  <si>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</si>
  <si>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</si>
  <si>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</si>
  <si>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</si>
  <si>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</si>
  <si>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</si>
  <si>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</si>
  <si>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</si>
  <si>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</si>
  <si>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</si>
  <si>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</si>
  <si>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</si>
  <si>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</si>
  <si>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</si>
  <si>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</si>
  <si>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</si>
  <si>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</si>
  <si>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</si>
  <si>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</si>
  <si>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</si>
  <si>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</si>
  <si>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</si>
  <si>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</si>
  <si>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</si>
  <si>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</si>
  <si>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</si>
  <si>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</si>
  <si>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</si>
  <si>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</si>
  <si>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</si>
  <si>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</si>
  <si>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</si>
  <si>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</si>
  <si>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</si>
  <si>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</si>
  <si>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</si>
  <si>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</si>
  <si>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</si>
  <si>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</si>
  <si>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</si>
  <si>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</si>
  <si>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</si>
  <si>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</si>
  <si>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</si>
  <si>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</si>
  <si>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</si>
  <si>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</si>
  <si>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</si>
  <si>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</si>
  <si>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</si>
  <si>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</si>
  <si>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</si>
  <si>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</si>
  <si>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</si>
  <si>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</si>
  <si>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</si>
  <si>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</si>
  <si>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</si>
  <si>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</si>
  <si>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</si>
  <si>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</si>
  <si>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</si>
  <si>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</si>
  <si>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</si>
  <si>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</si>
  <si>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</si>
  <si>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</si>
  <si>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</si>
  <si>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</si>
  <si>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</si>
  <si>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</si>
  <si>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</si>
  <si>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</si>
  <si>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</si>
  <si>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</si>
  <si>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</si>
  <si>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</si>
  <si>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</si>
  <si>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</si>
  <si>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</si>
  <si>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</si>
  <si>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</si>
  <si>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</si>
  <si>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</si>
  <si>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</si>
  <si>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</si>
  <si>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</si>
  <si>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</si>
  <si>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</si>
  <si>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</si>
  <si>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</si>
  <si>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</si>
  <si>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</si>
  <si>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</si>
  <si>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</si>
  <si>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</si>
  <si>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</si>
  <si>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</si>
  <si>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</si>
  <si>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</si>
  <si>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</si>
  <si>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</si>
  <si>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</si>
  <si>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</si>
  <si>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</si>
  <si>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</si>
  <si>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</si>
  <si>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</si>
  <si>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</si>
  <si>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</si>
  <si>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</si>
  <si>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</si>
  <si>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</si>
  <si>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</si>
  <si>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</si>
  <si>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</si>
  <si>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</si>
  <si>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</si>
  <si>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</si>
  <si>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</si>
  <si>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</si>
  <si>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</si>
  <si>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</si>
  <si>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</si>
  <si>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</si>
  <si>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</si>
  <si>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</si>
  <si>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</si>
  <si>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</si>
  <si>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</si>
  <si>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</si>
  <si>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</si>
  <si>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</si>
  <si>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</si>
  <si>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</si>
  <si>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</si>
  <si>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</si>
  <si>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</si>
  <si>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</si>
  <si>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</si>
  <si>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</si>
  <si>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</si>
  <si>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</si>
  <si>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</si>
  <si>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</si>
  <si>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</si>
  <si>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</si>
  <si>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</si>
  <si>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</si>
  <si>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</si>
  <si>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</si>
  <si>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</si>
  <si>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</si>
  <si>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</si>
  <si>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</si>
  <si>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</si>
  <si>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</si>
  <si>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</si>
  <si>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</si>
  <si>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</si>
  <si>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</si>
  <si>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</si>
  <si>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</si>
  <si>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</si>
  <si>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</si>
  <si>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</si>
  <si>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</si>
  <si>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</si>
  <si>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</si>
  <si>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</si>
  <si>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</si>
  <si>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</si>
  <si>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</si>
  <si>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</si>
  <si>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</si>
  <si>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</si>
  <si>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</si>
  <si>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</si>
  <si>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</si>
  <si>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</si>
  <si>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</si>
  <si>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</si>
  <si>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</si>
  <si>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</si>
  <si>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</si>
  <si>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</si>
  <si>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</si>
  <si>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</si>
  <si>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</si>
  <si>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</si>
  <si>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</si>
  <si>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</si>
  <si>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</si>
  <si>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</si>
  <si>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</si>
  <si>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</si>
  <si>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</si>
  <si>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</si>
  <si>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</si>
  <si>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</si>
  <si>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</si>
  <si>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</si>
  <si>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</si>
  <si>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</si>
  <si>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</si>
  <si>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</si>
  <si>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</si>
  <si>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</si>
  <si>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</si>
  <si>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</si>
  <si>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</si>
  <si>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</si>
  <si>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</si>
  <si>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</si>
  <si>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</si>
  <si>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</si>
  <si>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</si>
  <si>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</si>
  <si>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</si>
  <si>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</si>
  <si>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</si>
  <si>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</si>
  <si>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</si>
  <si>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</si>
  <si>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</si>
  <si>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</si>
  <si>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</si>
  <si>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</si>
  <si>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</si>
  <si>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</si>
  <si>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</si>
  <si>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</si>
  <si>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</si>
  <si>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</si>
  <si>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</si>
  <si>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</si>
  <si>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</si>
  <si>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</si>
  <si>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</si>
  <si>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</si>
  <si>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</si>
  <si>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</si>
  <si>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</si>
  <si>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</si>
  <si>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</si>
  <si>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</si>
  <si>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</si>
  <si>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</si>
  <si>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</si>
  <si>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</si>
  <si>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</si>
  <si>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</si>
  <si>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</si>
  <si>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</si>
  <si>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</si>
  <si>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</si>
  <si>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</si>
  <si>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</si>
  <si>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</si>
  <si>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</si>
  <si>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</si>
  <si>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</si>
  <si>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</si>
  <si>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</si>
  <si>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</si>
  <si>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</si>
  <si>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</si>
  <si>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</si>
  <si>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</si>
  <si>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</si>
  <si>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</si>
  <si>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</si>
  <si>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</si>
  <si>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</si>
  <si>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</si>
  <si>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</si>
  <si>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</si>
  <si>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</si>
  <si>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</si>
  <si>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</si>
  <si>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</si>
  <si>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</si>
  <si>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</si>
  <si>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</si>
  <si>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</si>
  <si>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</si>
  <si>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</si>
  <si>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</si>
  <si>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</si>
  <si>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</si>
  <si>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</si>
  <si>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</si>
  <si>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</si>
  <si>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</si>
  <si>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</si>
  <si>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</si>
  <si>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</si>
  <si>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</si>
  <si>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</si>
  <si>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</si>
  <si>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</si>
  <si>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</si>
  <si>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</si>
  <si>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</si>
  <si>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</si>
  <si>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</si>
  <si>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</si>
  <si>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</si>
  <si>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</si>
  <si>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</si>
  <si>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</si>
  <si>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</si>
  <si>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</si>
  <si>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</si>
  <si>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</si>
  <si>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</si>
  <si>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</si>
  <si>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</si>
  <si>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</si>
  <si>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</si>
  <si>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</si>
  <si>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</si>
  <si>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</si>
  <si>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</si>
  <si>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</si>
  <si>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</si>
  <si>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</si>
  <si>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</si>
  <si>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</si>
  <si>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</si>
  <si>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</si>
  <si>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</si>
  <si>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</si>
  <si>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</si>
  <si>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</si>
  <si>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</si>
  <si>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</si>
  <si>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</si>
  <si>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</si>
  <si>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</si>
  <si>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</si>
  <si>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</si>
  <si>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</si>
  <si>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</si>
  <si>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</si>
  <si>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</si>
  <si>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</si>
  <si>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</si>
  <si>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</si>
  <si>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</si>
  <si>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</si>
  <si>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</si>
  <si>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</si>
  <si>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</si>
  <si>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</si>
  <si>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</si>
  <si>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</si>
  <si>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</si>
  <si>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</si>
  <si>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</si>
  <si>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</si>
  <si>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</si>
  <si>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</si>
  <si>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</si>
  <si>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</si>
  <si>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</si>
  <si>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</si>
  <si>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</si>
  <si>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</si>
  <si>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</si>
  <si>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</si>
  <si>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</si>
  <si>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</si>
  <si>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</si>
  <si>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</si>
  <si>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</si>
  <si>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</si>
  <si>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</si>
  <si>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</si>
  <si>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</si>
  <si>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</si>
  <si>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</si>
  <si>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</si>
  <si>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</si>
  <si>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</si>
  <si>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</si>
  <si>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</si>
  <si>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</si>
  <si>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</si>
  <si>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</si>
  <si>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</si>
  <si>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</si>
  <si>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</si>
  <si>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</si>
  <si>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</si>
  <si>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</si>
  <si>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</si>
  <si>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</si>
  <si>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</si>
  <si>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</si>
  <si>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</si>
  <si>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</si>
  <si>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</si>
  <si>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</si>
  <si>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</si>
  <si>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</si>
  <si>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</si>
  <si>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</si>
  <si>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</si>
  <si>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</si>
  <si>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</si>
  <si>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</si>
  <si>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</si>
  <si>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</si>
  <si>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</si>
  <si>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</si>
  <si>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</si>
  <si>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</si>
  <si>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</si>
  <si>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</si>
  <si>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</si>
  <si>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</si>
  <si>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</si>
  <si>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</si>
  <si>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</si>
  <si>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</si>
  <si>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</si>
  <si>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</si>
  <si>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</si>
  <si>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</si>
  <si>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</si>
  <si>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</si>
  <si>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</si>
  <si>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</si>
  <si>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</si>
  <si>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</si>
  <si>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</si>
  <si>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</si>
  <si>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</si>
  <si>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</si>
  <si>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</si>
  <si>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</si>
  <si>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</si>
  <si>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</si>
  <si>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</si>
  <si>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</si>
  <si>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</si>
  <si>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</si>
  <si>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</si>
  <si>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</si>
  <si>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</si>
  <si>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</si>
  <si>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</si>
  <si>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</si>
  <si>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</si>
  <si>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</si>
  <si>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</si>
  <si>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</si>
  <si>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</si>
  <si>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</si>
  <si>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</si>
  <si>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</si>
  <si>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</si>
  <si>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</si>
  <si>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</si>
  <si>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</si>
  <si>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</si>
  <si>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</si>
  <si>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</si>
  <si>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</si>
  <si>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</si>
  <si>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</si>
  <si>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</si>
  <si>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</si>
  <si>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</si>
  <si>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</si>
  <si>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</si>
  <si>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</si>
  <si>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</si>
  <si>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</si>
  <si>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</si>
  <si>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</si>
  <si>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</si>
  <si>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</si>
  <si>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</si>
  <si>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</si>
  <si>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</si>
  <si>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</si>
  <si>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</si>
  <si>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</si>
  <si>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</si>
  <si>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</si>
  <si>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</si>
  <si>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</si>
  <si>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</si>
  <si>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</si>
  <si>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</si>
  <si>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</si>
  <si>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</si>
  <si>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</si>
  <si>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</si>
  <si>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</si>
  <si>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</si>
  <si>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</si>
  <si>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</si>
  <si>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</si>
  <si>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</si>
  <si>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</si>
  <si>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</si>
  <si>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</si>
  <si>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</si>
  <si>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</si>
  <si>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</si>
  <si>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</si>
  <si>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</si>
  <si>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</si>
  <si>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</si>
  <si>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</si>
  <si>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</si>
  <si>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</si>
  <si>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</si>
  <si>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</si>
  <si>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</si>
  <si>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</si>
  <si>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</si>
  <si>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</si>
  <si>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</si>
  <si>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</si>
  <si>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</si>
  <si>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</si>
  <si>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</si>
  <si>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</si>
  <si>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</si>
  <si>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</si>
  <si>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</si>
  <si>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</si>
  <si>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</si>
  <si>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</si>
  <si>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</si>
  <si>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</si>
  <si>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</si>
  <si>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</si>
  <si>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</si>
  <si>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</si>
  <si>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</si>
  <si>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</si>
  <si>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</si>
  <si>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</si>
  <si>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</si>
  <si>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</si>
  <si>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</si>
  <si>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</si>
  <si>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</si>
  <si>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</si>
  <si>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</si>
  <si>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</si>
  <si>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</si>
  <si>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</si>
  <si>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</si>
  <si>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</si>
  <si>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</si>
  <si>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</si>
  <si>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</si>
  <si>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</si>
  <si>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</si>
  <si>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</si>
  <si>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</si>
  <si>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</si>
  <si>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</si>
  <si>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</si>
  <si>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</si>
  <si>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</si>
  <si>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</si>
  <si>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</si>
  <si>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</si>
  <si>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</si>
  <si>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</si>
  <si>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</si>
  <si>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</si>
  <si>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</si>
  <si>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</si>
  <si>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</si>
  <si>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</si>
  <si>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</si>
  <si>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</si>
  <si>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</si>
  <si>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</si>
  <si>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</si>
  <si>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</si>
  <si>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</si>
  <si>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</si>
  <si>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</si>
  <si>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</si>
  <si>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</si>
  <si>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</si>
  <si>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</si>
  <si>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</si>
  <si>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</si>
  <si>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</si>
  <si>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</si>
  <si>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</si>
  <si>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</si>
  <si>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</si>
  <si>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</si>
  <si>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</si>
  <si>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</si>
  <si>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</si>
  <si>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</si>
  <si>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</si>
  <si>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</si>
  <si>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</si>
  <si>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</si>
  <si>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</si>
  <si>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</si>
  <si>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</si>
  <si>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</si>
  <si>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</si>
  <si>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</si>
  <si>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</si>
  <si>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</si>
  <si>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</si>
  <si>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</si>
  <si>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</si>
  <si>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</si>
  <si>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</si>
  <si>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</si>
  <si>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</si>
  <si>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</si>
  <si>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</si>
  <si>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</si>
  <si>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</si>
  <si>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</si>
  <si>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</si>
  <si>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</si>
  <si>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</si>
  <si>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</si>
  <si>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</si>
  <si>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</si>
  <si>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</si>
  <si>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</si>
  <si>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</si>
  <si>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</si>
  <si>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</si>
  <si>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</si>
  <si>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</si>
  <si>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</si>
  <si>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</si>
  <si>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</si>
  <si>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</si>
  <si>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</si>
  <si>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</si>
  <si>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</si>
  <si>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</si>
  <si>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</si>
  <si>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</si>
  <si>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</si>
  <si>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</si>
  <si>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</si>
  <si>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</si>
  <si>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</si>
  <si>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</si>
  <si>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</si>
  <si>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</si>
  <si>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</si>
  <si>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</si>
  <si>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</si>
  <si>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</si>
  <si>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</si>
  <si>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</si>
  <si>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</si>
  <si>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</si>
  <si>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</si>
  <si>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</si>
  <si>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</si>
  <si>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</si>
  <si>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</si>
  <si>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</si>
  <si>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</si>
  <si>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</si>
  <si>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</si>
  <si>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</si>
  <si>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</si>
  <si>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</si>
  <si>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</si>
  <si>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</si>
  <si>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</si>
  <si>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</si>
  <si>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</si>
  <si>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</si>
  <si>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</si>
  <si>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</si>
  <si>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</si>
  <si>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</si>
  <si>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</si>
  <si>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</si>
  <si>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</si>
  <si>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</si>
  <si>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</si>
  <si>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</si>
  <si>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</si>
  <si>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</si>
  <si>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</si>
  <si>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</si>
  <si>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</si>
  <si>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</si>
  <si>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</si>
  <si>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</si>
  <si>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</si>
  <si>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</si>
  <si>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</si>
  <si>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</si>
  <si>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</si>
  <si>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</si>
  <si>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</si>
  <si>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</si>
  <si>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</si>
  <si>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</si>
  <si>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</si>
  <si>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</si>
  <si>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</si>
  <si>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</si>
  <si>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</si>
  <si>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</si>
  <si>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</si>
  <si>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</si>
  <si>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</si>
  <si>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</si>
  <si>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</si>
  <si>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</si>
  <si>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</si>
  <si>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</si>
  <si>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</si>
  <si>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</si>
  <si>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</si>
  <si>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</si>
  <si>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</si>
  <si>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</si>
  <si>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</si>
  <si>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</si>
  <si>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</si>
  <si>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</si>
  <si>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</si>
  <si>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</si>
  <si>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</si>
  <si>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</si>
  <si>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</si>
  <si>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</si>
  <si>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</si>
  <si>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</si>
  <si>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</si>
  <si>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</si>
  <si>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</si>
  <si>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</si>
  <si>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</si>
  <si>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</si>
  <si>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</si>
  <si>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</si>
  <si>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</si>
  <si>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</si>
  <si>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</si>
  <si>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</si>
  <si>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</si>
  <si>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</si>
  <si>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</si>
  <si>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</si>
  <si>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</si>
  <si>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</si>
  <si>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</si>
  <si>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</si>
  <si>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</si>
  <si>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</si>
  <si>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</si>
  <si>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</si>
  <si>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</si>
  <si>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</si>
  <si>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</si>
  <si>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</si>
  <si>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</si>
  <si>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</si>
  <si>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</si>
  <si>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</si>
  <si>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</si>
  <si>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</si>
  <si>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</si>
  <si>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</si>
  <si>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</si>
  <si>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</si>
  <si>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</si>
  <si>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</si>
  <si>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</si>
  <si>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</si>
  <si>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</si>
  <si>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</si>
  <si>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</si>
  <si>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</si>
  <si>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</si>
  <si>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</si>
  <si>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</si>
  <si>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</si>
  <si>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</si>
  <si>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</si>
  <si>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</si>
  <si>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</si>
  <si>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</si>
  <si>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</si>
  <si>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</si>
  <si>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</si>
  <si>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</si>
  <si>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</si>
  <si>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</si>
  <si>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</si>
  <si>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</si>
  <si>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</si>
  <si>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</si>
  <si>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</si>
  <si>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</si>
  <si>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</si>
  <si>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</si>
  <si>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</si>
  <si>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</si>
  <si>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</si>
  <si>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</si>
  <si>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</si>
  <si>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</si>
  <si>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</si>
  <si>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</si>
  <si>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</si>
  <si>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</si>
  <si>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</si>
  <si>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</si>
  <si>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</si>
  <si>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</si>
  <si>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</si>
  <si>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</si>
  <si>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</si>
  <si>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</si>
  <si>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</si>
  <si>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</si>
  <si>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</si>
  <si>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</si>
  <si>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</si>
  <si>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</si>
  <si>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</si>
  <si>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</si>
  <si>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</si>
  <si>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</si>
  <si>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</si>
  <si>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</si>
  <si>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</si>
  <si>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</si>
  <si>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</si>
  <si>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</si>
  <si>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</si>
  <si>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</si>
  <si>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</si>
  <si>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</si>
  <si>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</si>
  <si>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</si>
  <si>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</si>
  <si>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</si>
  <si>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</si>
  <si>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</si>
  <si>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</si>
  <si>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</si>
  <si>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</si>
  <si>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</si>
  <si>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</si>
  <si>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</si>
  <si>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</si>
  <si>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</si>
  <si>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</si>
  <si>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</si>
  <si>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</si>
  <si>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</si>
  <si>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</si>
  <si>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</si>
  <si>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</si>
  <si>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</si>
  <si>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</si>
  <si>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</si>
  <si>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</si>
  <si>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</si>
  <si>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</si>
  <si>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</si>
  <si>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</si>
  <si>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</si>
  <si>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</si>
  <si>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</si>
  <si>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</si>
  <si>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</si>
  <si>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</si>
  <si>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</si>
  <si>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</si>
  <si>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</si>
  <si>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</si>
  <si>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</si>
  <si>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</si>
  <si>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</si>
  <si>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</si>
  <si>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</si>
  <si>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</si>
  <si>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</si>
  <si>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</si>
  <si>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</si>
  <si>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</si>
  <si>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</si>
  <si>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</si>
  <si>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</si>
  <si>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</si>
  <si>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</si>
  <si>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</si>
  <si>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</si>
  <si>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</si>
  <si>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</si>
  <si>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</si>
  <si>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</si>
  <si>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</si>
  <si>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</si>
  <si>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</si>
  <si>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</si>
  <si>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</si>
  <si>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</si>
  <si>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</si>
  <si>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</si>
  <si>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</si>
  <si>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</si>
  <si>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</si>
  <si>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</si>
  <si>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</si>
  <si>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</si>
  <si>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</si>
  <si>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</si>
  <si>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</si>
  <si>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</si>
  <si>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</si>
  <si>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</si>
  <si>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</si>
  <si>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</si>
  <si>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</si>
  <si>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</si>
  <si>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</si>
  <si>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</si>
  <si>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</si>
  <si>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</si>
  <si>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</si>
  <si>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</si>
  <si>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</si>
  <si>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</si>
  <si>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</si>
  <si>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</si>
  <si>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</si>
  <si>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</si>
  <si>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</si>
  <si>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</si>
  <si>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</si>
  <si>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</si>
  <si>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</si>
  <si>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</si>
  <si>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</si>
  <si>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</si>
  <si>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</si>
  <si>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</si>
  <si>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</si>
  <si>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</si>
  <si>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</si>
  <si>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</si>
  <si>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</si>
  <si>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</si>
  <si>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</si>
  <si>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</si>
  <si>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</si>
  <si>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</si>
  <si>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</si>
  <si>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</si>
  <si>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</si>
  <si>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</si>
  <si>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</si>
  <si>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</si>
  <si>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</si>
  <si>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</si>
  <si>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</si>
  <si>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</si>
  <si>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</si>
  <si>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</si>
  <si>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</si>
  <si>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</si>
  <si>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</si>
  <si>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</si>
  <si>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</si>
  <si>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</si>
  <si>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</si>
  <si>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</si>
  <si>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</si>
  <si>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</si>
  <si>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</si>
  <si>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</si>
  <si>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</si>
  <si>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</si>
  <si>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</si>
  <si>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</si>
  <si>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</si>
  <si>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</si>
  <si>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</si>
  <si>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</si>
  <si>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</si>
  <si>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</si>
  <si>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</si>
  <si>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</si>
  <si>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</si>
  <si>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</si>
  <si>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</si>
  <si>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</si>
  <si>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</si>
  <si>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</si>
  <si>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</si>
  <si>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</si>
  <si>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</si>
  <si>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</si>
  <si>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</si>
  <si>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</si>
  <si>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</si>
  <si>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</si>
  <si>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</si>
  <si>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</si>
  <si>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</si>
  <si>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</si>
  <si>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</si>
  <si>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</si>
  <si>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</si>
  <si>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</si>
  <si>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</si>
  <si>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</si>
  <si>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</si>
  <si>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</si>
  <si>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</si>
  <si>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</si>
  <si>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</si>
  <si>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</si>
  <si>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</si>
  <si>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</si>
  <si>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</si>
  <si>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</si>
  <si>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</si>
  <si>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</si>
  <si>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</si>
  <si>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</si>
  <si>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</si>
  <si>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</si>
  <si>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</si>
  <si>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</si>
  <si>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</si>
  <si>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</si>
  <si>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</si>
  <si>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</si>
  <si>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</si>
  <si>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</si>
  <si>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</si>
  <si>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</si>
  <si>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</si>
  <si>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</si>
  <si>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</si>
  <si>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</si>
  <si>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</si>
  <si>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</si>
  <si>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</si>
  <si>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</si>
  <si>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</si>
  <si>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</si>
  <si>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</si>
  <si>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</si>
  <si>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</si>
  <si>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</si>
  <si>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</si>
  <si>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</si>
  <si>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</si>
  <si>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</si>
  <si>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</si>
  <si>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</si>
  <si>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</si>
  <si>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</si>
  <si>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</si>
  <si>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</si>
  <si>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</si>
  <si>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</si>
  <si>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</si>
  <si>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</si>
  <si>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</si>
  <si>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</si>
  <si>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</si>
  <si>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</si>
  <si>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</si>
  <si>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</si>
  <si>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</si>
  <si>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</si>
  <si>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</si>
  <si>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</si>
  <si>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</si>
  <si>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</si>
  <si>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</si>
  <si>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</si>
  <si>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</si>
  <si>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</si>
  <si>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</si>
  <si>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</si>
  <si>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</si>
  <si>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</si>
  <si>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</si>
  <si>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</si>
  <si>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</si>
  <si>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</si>
  <si>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</si>
  <si>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</si>
  <si>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</si>
  <si>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</si>
  <si>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</si>
  <si>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</si>
  <si>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</si>
  <si>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</si>
  <si>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</si>
  <si>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</si>
  <si>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</si>
  <si>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</si>
  <si>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</si>
  <si>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</si>
  <si>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</si>
  <si>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</si>
  <si>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</si>
  <si>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</si>
  <si>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</si>
  <si>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</si>
  <si>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</si>
  <si>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</si>
  <si>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</si>
  <si>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</si>
  <si>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</si>
  <si>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</si>
  <si>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</si>
  <si>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</si>
  <si>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</si>
  <si>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</si>
  <si>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</si>
  <si>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</si>
  <si>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</si>
  <si>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</si>
  <si>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</si>
  <si>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</si>
  <si>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</si>
  <si>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</si>
  <si>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</si>
  <si>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</si>
  <si>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</si>
  <si>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</si>
  <si>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</si>
  <si>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</si>
  <si>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</si>
  <si>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</si>
  <si>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</si>
  <si>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</si>
  <si>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</si>
  <si>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</si>
  <si>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</si>
  <si>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</si>
  <si>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</si>
  <si>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</si>
  <si>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</si>
  <si>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</si>
  <si>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</si>
  <si>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</si>
  <si>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</si>
  <si>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</si>
  <si>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</si>
  <si>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</si>
  <si>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</si>
  <si>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</si>
  <si>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</si>
  <si>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</si>
  <si>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</si>
  <si>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</si>
  <si>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</si>
  <si>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</si>
  <si>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</si>
  <si>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</si>
  <si>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</si>
  <si>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</si>
  <si>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</si>
  <si>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</si>
  <si>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</si>
  <si>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</si>
  <si>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</si>
  <si>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</si>
  <si>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</si>
  <si>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</si>
  <si>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</si>
  <si>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</si>
  <si>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</si>
  <si>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</si>
  <si>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</si>
  <si>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</si>
  <si>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</si>
  <si>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</si>
  <si>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</si>
  <si>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</si>
  <si>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</si>
  <si>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</si>
  <si>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</si>
  <si>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</si>
  <si>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</si>
  <si>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</si>
  <si>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</si>
  <si>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</si>
  <si>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</si>
  <si>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</si>
  <si>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</si>
  <si>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</si>
  <si>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</si>
  <si>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</si>
  <si>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</si>
  <si>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</si>
  <si>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</si>
  <si>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</si>
  <si>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</si>
  <si>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</si>
  <si>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</si>
  <si>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</si>
  <si>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</si>
  <si>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</si>
  <si>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</si>
  <si>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</si>
  <si>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</si>
  <si>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</si>
  <si>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</si>
  <si>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</si>
  <si>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</si>
  <si>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</si>
  <si>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</si>
  <si>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</si>
  <si>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</si>
  <si>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</si>
  <si>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</si>
  <si>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</si>
  <si>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</si>
  <si>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</si>
  <si>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</si>
  <si>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</si>
  <si>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</si>
  <si>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</si>
  <si>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</si>
  <si>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</si>
  <si>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</si>
  <si>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</si>
  <si>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</si>
  <si>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</si>
  <si>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</si>
  <si>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</si>
  <si>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</si>
  <si>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</si>
  <si>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</si>
  <si>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</si>
  <si>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</si>
  <si>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</si>
  <si>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</si>
  <si>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</si>
  <si>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</si>
  <si>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</si>
  <si>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</si>
  <si>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</si>
  <si>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</si>
  <si>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</si>
  <si>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</si>
  <si>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</si>
  <si>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</si>
  <si>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</si>
  <si>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</si>
  <si>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</si>
  <si>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</si>
  <si>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</si>
  <si>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</si>
  <si>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</si>
  <si>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</si>
  <si>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</si>
  <si>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</si>
  <si>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</si>
  <si>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</si>
  <si>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</si>
  <si>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</si>
  <si>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</si>
  <si>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</si>
  <si>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</si>
  <si>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</si>
  <si>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</si>
  <si>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</si>
  <si>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</si>
  <si>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</si>
  <si>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</si>
  <si>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</si>
  <si>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</si>
  <si>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</si>
  <si>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</si>
  <si>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</si>
  <si>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</si>
  <si>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</si>
  <si>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</si>
  <si>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</si>
  <si>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</si>
  <si>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</si>
  <si>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</si>
  <si>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</si>
  <si>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</si>
  <si>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</si>
  <si>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</si>
  <si>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</si>
  <si>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</si>
  <si>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</si>
  <si>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</si>
  <si>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</si>
  <si>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</si>
  <si>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</si>
  <si>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</si>
  <si>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</si>
  <si>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</si>
  <si>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</si>
  <si>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</si>
  <si>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</si>
  <si>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</si>
  <si>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</si>
  <si>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</si>
  <si>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</si>
  <si>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</si>
  <si>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</si>
  <si>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</si>
  <si>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</si>
  <si>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</si>
  <si>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</si>
  <si>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</si>
  <si>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</si>
  <si>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</si>
  <si>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</si>
  <si>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</si>
  <si>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</si>
  <si>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</si>
  <si>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</si>
  <si>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</si>
  <si>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</si>
  <si>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</si>
  <si>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</si>
  <si>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</si>
  <si>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</si>
  <si>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</si>
  <si>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</si>
  <si>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</si>
  <si>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</si>
  <si>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</si>
  <si>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</si>
  <si>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</si>
  <si>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</si>
  <si>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</si>
  <si>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</si>
  <si>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</si>
  <si>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</si>
  <si>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</si>
  <si>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</si>
  <si>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</si>
  <si>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</si>
  <si>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</si>
  <si>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</si>
  <si>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</si>
  <si>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</si>
  <si>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</si>
  <si>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</si>
  <si>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</si>
  <si>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</si>
  <si>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</si>
  <si>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</si>
  <si>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</si>
  <si>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</si>
  <si>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</si>
  <si>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</si>
  <si>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</si>
  <si>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</si>
  <si>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</si>
  <si>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</si>
  <si>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</si>
  <si>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</si>
  <si>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</si>
  <si>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</si>
  <si>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</si>
  <si>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</si>
  <si>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</si>
  <si>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</si>
  <si>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</si>
  <si>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</si>
  <si>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</si>
  <si>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</si>
  <si>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</si>
  <si>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</si>
  <si>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</si>
  <si>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</si>
  <si>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</si>
  <si>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</si>
  <si>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</si>
  <si>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</si>
  <si>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</si>
  <si>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</si>
  <si>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</si>
  <si>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</si>
  <si>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</si>
  <si>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</si>
  <si>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</si>
  <si>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</si>
  <si>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</si>
  <si>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</si>
  <si>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</si>
  <si>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</si>
  <si>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</si>
  <si>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</si>
  <si>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</si>
  <si>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</si>
  <si>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</si>
  <si>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</si>
  <si>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</si>
  <si>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</si>
  <si>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</si>
  <si>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</si>
  <si>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</si>
  <si>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</si>
  <si>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</si>
  <si>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</si>
  <si>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</si>
  <si>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</si>
  <si>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</si>
  <si>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</si>
  <si>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</si>
  <si>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</si>
  <si>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</si>
  <si>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</si>
  <si>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</si>
  <si>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</si>
  <si>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</si>
  <si>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</si>
  <si>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</si>
  <si>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</si>
  <si>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</si>
  <si>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</si>
  <si>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</si>
  <si>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</si>
  <si>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</si>
  <si>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</si>
  <si>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</si>
  <si>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</si>
  <si>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</si>
  <si>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</si>
  <si>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</si>
  <si>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</si>
  <si>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</si>
  <si>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</si>
  <si>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</si>
  <si>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</si>
  <si>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</si>
  <si>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</si>
  <si>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</si>
  <si>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</si>
  <si>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</si>
  <si>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</si>
  <si>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</si>
  <si>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</si>
  <si>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</si>
  <si>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</si>
  <si>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</si>
  <si>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</si>
  <si>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</si>
  <si>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</si>
  <si>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</si>
  <si>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</si>
  <si>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</si>
  <si>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</si>
  <si>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</si>
  <si>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</si>
  <si>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</si>
  <si>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</si>
  <si>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</si>
  <si>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</si>
  <si>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</si>
  <si>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</si>
  <si>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</si>
  <si>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</si>
  <si>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</si>
  <si>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</si>
  <si>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</si>
  <si>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</si>
  <si>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</si>
  <si>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</si>
  <si>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</si>
  <si>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</si>
  <si>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</si>
  <si>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</si>
  <si>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</si>
  <si>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</si>
  <si>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</si>
  <si>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</si>
  <si>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</si>
  <si>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</si>
  <si>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</si>
  <si>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</si>
  <si>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</si>
  <si>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</si>
  <si>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</si>
  <si>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</si>
  <si>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</si>
  <si>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</si>
  <si>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</si>
  <si>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</si>
  <si>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</si>
  <si>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</si>
  <si>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</si>
  <si>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</si>
  <si>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</si>
  <si>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</si>
  <si>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</si>
  <si>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</si>
  <si>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</si>
  <si>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</si>
  <si>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</si>
  <si>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</si>
  <si>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</si>
  <si>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</si>
  <si>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</si>
  <si>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</si>
  <si>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</si>
  <si>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</si>
  <si>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</si>
  <si>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</si>
  <si>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</si>
  <si>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</si>
  <si>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</si>
  <si>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</si>
  <si>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</si>
  <si>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</si>
  <si>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</si>
  <si>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</si>
  <si>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</si>
  <si>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</si>
  <si>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</si>
  <si>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</si>
  <si>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</si>
  <si>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</si>
  <si>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</si>
  <si>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</si>
  <si>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</si>
  <si>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</si>
  <si>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</si>
  <si>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</si>
  <si>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</si>
  <si>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</si>
  <si>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</si>
  <si>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</si>
  <si>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</si>
  <si>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</si>
  <si>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</si>
  <si>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</si>
  <si>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</si>
  <si>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</si>
  <si>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</si>
  <si>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</si>
  <si>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</si>
  <si>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</si>
  <si>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</si>
  <si>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</si>
  <si>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</si>
  <si>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</si>
  <si>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</si>
  <si>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</si>
  <si>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</si>
  <si>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</si>
  <si>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</si>
  <si>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</si>
  <si>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</si>
  <si>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</si>
  <si>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</si>
  <si>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</si>
  <si>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</si>
  <si>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</si>
  <si>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</si>
  <si>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</si>
  <si>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</si>
  <si>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</si>
  <si>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</si>
  <si>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</si>
  <si>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</si>
  <si>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</si>
  <si>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</si>
  <si>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</si>
  <si>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</si>
  <si>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</si>
  <si>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</si>
  <si>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</si>
  <si>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</si>
  <si>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</si>
  <si>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</si>
  <si>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</si>
  <si>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</si>
  <si>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</si>
  <si>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</si>
  <si>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</si>
  <si>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</si>
  <si>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</si>
  <si>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</si>
  <si>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</si>
  <si>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</si>
  <si>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</si>
  <si>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</si>
  <si>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</si>
  <si>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</si>
  <si>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</si>
  <si>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</si>
  <si>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</si>
  <si>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</si>
  <si>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</si>
  <si>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</si>
  <si>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</si>
  <si>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</si>
  <si>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</si>
  <si>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</si>
  <si>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</si>
  <si>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</si>
  <si>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</si>
  <si>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</si>
  <si>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</si>
  <si>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</si>
  <si>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</si>
  <si>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</si>
  <si>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</si>
  <si>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</si>
  <si>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</si>
  <si>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</si>
  <si>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</si>
  <si>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</si>
  <si>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</si>
  <si>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</si>
  <si>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</si>
  <si>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</si>
  <si>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</si>
  <si>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</si>
  <si>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</si>
  <si>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</si>
  <si>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</si>
  <si>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</si>
  <si>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</si>
  <si>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</si>
  <si>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</si>
  <si>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</si>
  <si>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</si>
  <si>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</si>
  <si>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</si>
  <si>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</si>
  <si>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</si>
  <si>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</si>
  <si>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</si>
  <si>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</si>
  <si>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</si>
  <si>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</si>
  <si>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</si>
  <si>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</si>
  <si>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</si>
  <si>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</si>
  <si>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</si>
  <si>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</si>
  <si>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</si>
  <si>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</si>
  <si>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</si>
  <si>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</si>
  <si>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</si>
  <si>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</si>
  <si>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</si>
  <si>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</si>
  <si>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</si>
  <si>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</si>
  <si>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</si>
  <si>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</si>
  <si>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</si>
  <si>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</si>
  <si>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</si>
  <si>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</si>
  <si>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</si>
  <si>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</si>
  <si>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</si>
  <si>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</si>
  <si>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</si>
  <si>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</si>
  <si>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</si>
  <si>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</si>
  <si>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</si>
  <si>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</si>
  <si>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</si>
  <si>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</si>
  <si>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</si>
  <si>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</si>
  <si>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</si>
  <si>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</si>
  <si>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</si>
  <si>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</si>
  <si>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</si>
  <si>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</si>
  <si>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</si>
  <si>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</si>
  <si>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</si>
  <si>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</si>
  <si>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</si>
  <si>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</si>
  <si>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</si>
  <si>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</si>
  <si>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</si>
  <si>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</si>
  <si>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</si>
  <si>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</si>
  <si>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</si>
  <si>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</si>
  <si>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</si>
  <si>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</si>
  <si>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</si>
  <si>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</si>
  <si>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</si>
  <si>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</si>
  <si>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</si>
  <si>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</si>
  <si>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</si>
  <si>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</si>
  <si>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</si>
  <si>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</si>
  <si>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</si>
  <si>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</si>
  <si>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</si>
  <si>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</si>
  <si>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</si>
  <si>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</si>
  <si>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</si>
  <si>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</si>
  <si>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</si>
  <si>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</si>
  <si>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</si>
  <si>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</si>
  <si>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</si>
  <si>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</si>
  <si>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</si>
  <si>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</si>
  <si>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</si>
  <si>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</si>
  <si>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</si>
  <si>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</si>
  <si>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</si>
  <si>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</si>
  <si>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</si>
  <si>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</si>
  <si>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</si>
  <si>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</si>
  <si>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</si>
  <si>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</si>
  <si>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</si>
  <si>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</si>
  <si>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</si>
  <si>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</si>
  <si>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</si>
  <si>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</si>
  <si>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</si>
  <si>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</si>
  <si>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</si>
  <si>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</si>
  <si>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</si>
  <si>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</si>
  <si>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</si>
  <si>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</si>
  <si>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</si>
  <si>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</si>
  <si>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</si>
  <si>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</si>
  <si>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</si>
  <si>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</si>
  <si>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</si>
  <si>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</si>
  <si>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</si>
  <si>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</si>
  <si>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</si>
  <si>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</si>
  <si>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</si>
  <si>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</si>
  <si>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</si>
  <si>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</si>
  <si>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</si>
  <si>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</si>
  <si>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</si>
  <si>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</si>
  <si>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</si>
  <si>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</si>
  <si>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</si>
  <si>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</si>
  <si>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</si>
  <si>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</si>
  <si>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</si>
  <si>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</si>
  <si>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</si>
  <si>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</si>
  <si>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</si>
  <si>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</si>
  <si>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</si>
  <si>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</si>
  <si>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</si>
  <si>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</si>
  <si>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</si>
  <si>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</si>
  <si>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</si>
  <si>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</si>
  <si>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</si>
  <si>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</si>
  <si>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</si>
  <si>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</si>
  <si>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</si>
  <si>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</si>
  <si>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</si>
  <si>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</si>
  <si>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</si>
  <si>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</si>
  <si>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</si>
  <si>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</si>
  <si>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</si>
  <si>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</si>
  <si>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</si>
  <si>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</si>
  <si>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</si>
  <si>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</si>
  <si>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</si>
  <si>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</si>
  <si>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</si>
  <si>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</si>
  <si>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</si>
  <si>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</si>
  <si>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</si>
  <si>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</si>
  <si>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</si>
  <si>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</si>
  <si>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</si>
  <si>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</si>
  <si>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</si>
  <si>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</si>
  <si>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</si>
  <si>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</si>
  <si>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</si>
  <si>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</si>
  <si>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</si>
  <si>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</si>
  <si>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</si>
  <si>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</si>
  <si>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</si>
  <si>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</si>
  <si>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</si>
  <si>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</si>
  <si>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</si>
  <si>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</si>
  <si>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</si>
  <si>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</si>
  <si>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</si>
  <si>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</si>
  <si>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</si>
  <si>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</si>
  <si>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</si>
  <si>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</si>
  <si>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</si>
  <si>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</si>
  <si>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</si>
  <si>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</si>
  <si>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</si>
  <si>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</si>
  <si>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</si>
  <si>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</si>
  <si>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</si>
  <si>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</si>
  <si>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</si>
  <si>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</si>
  <si>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</si>
  <si>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</si>
  <si>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</si>
  <si>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</si>
  <si>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</si>
  <si>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</si>
  <si>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</si>
  <si>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</si>
  <si>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</si>
  <si>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</si>
  <si>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</si>
  <si>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</si>
  <si>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</si>
  <si>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</si>
  <si>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</si>
  <si>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</si>
  <si>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</si>
  <si>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</si>
  <si>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</si>
  <si>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</si>
  <si>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</si>
  <si>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</si>
  <si>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</si>
  <si>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</si>
  <si>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</si>
  <si>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</si>
  <si>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</si>
  <si>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</si>
  <si>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</si>
  <si>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</si>
  <si>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</si>
  <si>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</si>
  <si>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</si>
  <si>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</si>
  <si>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</si>
  <si>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</si>
  <si>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</si>
  <si>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</si>
  <si>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</si>
  <si>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</si>
  <si>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</si>
  <si>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</si>
  <si>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</si>
  <si>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</si>
  <si>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</si>
  <si>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</si>
  <si>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</si>
  <si>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</si>
  <si>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</si>
  <si>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</si>
  <si>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</si>
  <si>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</si>
  <si>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</si>
  <si>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</si>
  <si>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</si>
  <si>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</si>
  <si>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</si>
  <si>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</si>
  <si>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</si>
  <si>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</si>
  <si>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</si>
  <si>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</si>
  <si>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</si>
  <si>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</si>
  <si>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</si>
  <si>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</si>
  <si>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</si>
  <si>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</si>
  <si>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</si>
  <si>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</si>
  <si>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</si>
  <si>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</si>
  <si>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</si>
  <si>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</si>
  <si>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</si>
  <si>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</si>
  <si>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</si>
  <si>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</si>
  <si>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</si>
  <si>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</si>
  <si>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</si>
  <si>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</si>
  <si>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</si>
  <si>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</si>
  <si>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</si>
  <si>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</si>
  <si>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</si>
  <si>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</si>
  <si>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</si>
  <si>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</si>
  <si>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</si>
  <si>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</si>
  <si>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</si>
  <si>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</si>
  <si>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</si>
  <si>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</si>
  <si>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</si>
  <si>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</si>
  <si>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</si>
  <si>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</si>
  <si>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</si>
  <si>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</si>
  <si>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</si>
  <si>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</si>
  <si>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</si>
  <si>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</si>
  <si>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</si>
  <si>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</si>
  <si>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</si>
  <si>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</si>
  <si>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</si>
  <si>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</si>
  <si>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</si>
  <si>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</si>
  <si>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</si>
  <si>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</si>
  <si>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</si>
  <si>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</si>
  <si>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</si>
  <si>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</si>
  <si>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</si>
  <si>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</si>
  <si>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</si>
  <si>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</si>
  <si>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</si>
  <si>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</si>
  <si>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</si>
  <si>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</si>
  <si>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</si>
  <si>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</si>
  <si>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</si>
  <si>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</si>
  <si>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</si>
  <si>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</si>
  <si>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</si>
  <si>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</si>
  <si>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</si>
  <si>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</si>
  <si>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</si>
  <si>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</si>
  <si>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</si>
  <si>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</si>
  <si>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</si>
  <si>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</si>
  <si>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</si>
  <si>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</si>
  <si>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</si>
  <si>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</si>
  <si>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</si>
  <si>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</si>
  <si>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</si>
  <si>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</si>
  <si>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</si>
  <si>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</si>
  <si>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</si>
  <si>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</si>
  <si>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</si>
  <si>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</si>
  <si>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</si>
  <si>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</si>
  <si>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</si>
  <si>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</si>
  <si>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</si>
  <si>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</si>
  <si>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</si>
  <si>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</si>
  <si>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</si>
  <si>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</si>
  <si>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</si>
  <si>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</si>
  <si>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</si>
  <si>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</si>
  <si>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</si>
  <si>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</si>
  <si>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</si>
  <si>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</si>
  <si>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</si>
  <si>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</si>
  <si>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</si>
  <si>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</si>
  <si>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</si>
  <si>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</si>
  <si>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</si>
  <si>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</si>
  <si>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</si>
  <si>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</si>
  <si>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</si>
  <si>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</si>
  <si>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</si>
  <si>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</si>
  <si>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</si>
  <si>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</si>
  <si>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</si>
  <si>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</si>
  <si>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</si>
  <si>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</si>
  <si>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</si>
  <si>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</si>
  <si>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</si>
  <si>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</si>
  <si>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</si>
  <si>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</si>
  <si>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</si>
  <si>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</si>
  <si>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</si>
  <si>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</si>
  <si>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</si>
  <si>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</si>
  <si>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</si>
  <si>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</si>
  <si>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</si>
  <si>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</si>
  <si>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</si>
  <si>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</si>
  <si>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</si>
  <si>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</si>
  <si>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</si>
  <si>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</si>
  <si>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</si>
  <si>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</si>
  <si>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</si>
  <si>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</si>
  <si>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</si>
  <si>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</si>
  <si>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</si>
  <si>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</si>
  <si>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</si>
  <si>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</si>
  <si>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</si>
  <si>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</si>
  <si>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</si>
  <si>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</si>
  <si>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</si>
  <si>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</si>
  <si>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</si>
  <si>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</si>
  <si>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</si>
  <si>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</si>
  <si>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</si>
  <si>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</si>
  <si>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</si>
  <si>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</si>
  <si>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</si>
  <si>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</si>
  <si>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</si>
  <si>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</si>
  <si>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</si>
  <si>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</si>
  <si>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</si>
  <si>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</si>
  <si>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</si>
  <si>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</si>
  <si>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</si>
  <si>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</si>
  <si>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</si>
  <si>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</si>
  <si>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</si>
  <si>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</si>
  <si>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</si>
  <si>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</si>
  <si>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</si>
  <si>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</si>
  <si>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</si>
  <si>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</si>
  <si>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</si>
  <si>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</si>
  <si>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</si>
  <si>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</si>
  <si>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</si>
  <si>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</si>
  <si>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</si>
  <si>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</si>
  <si>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</si>
  <si>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</si>
  <si>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</si>
  <si>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</si>
  <si>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</si>
  <si>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</si>
  <si>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</si>
  <si>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</si>
  <si>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</si>
  <si>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</si>
  <si>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</si>
  <si>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</si>
  <si>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</si>
  <si>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</si>
  <si>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</si>
  <si>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</si>
  <si>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</si>
  <si>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</si>
  <si>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</si>
  <si>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</si>
  <si>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</si>
  <si>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</si>
  <si>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</si>
  <si>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</si>
  <si>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</si>
  <si>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</si>
  <si>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</si>
  <si>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</si>
  <si>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</si>
  <si>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</si>
  <si>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</si>
  <si>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</si>
  <si>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</si>
  <si>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</si>
  <si>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</si>
  <si>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</si>
  <si>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</si>
  <si>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</si>
  <si>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</si>
  <si>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</si>
  <si>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</si>
  <si>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</si>
  <si>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</si>
  <si>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</si>
  <si>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</si>
  <si>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</si>
  <si>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</si>
  <si>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</si>
  <si>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</si>
  <si>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</si>
  <si>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</si>
  <si>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</si>
  <si>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</si>
  <si>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</si>
  <si>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</si>
  <si>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</si>
  <si>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</si>
  <si>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</si>
  <si>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</si>
  <si>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</si>
  <si>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</si>
  <si>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</si>
  <si>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</si>
  <si>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</si>
  <si>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</si>
  <si>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</si>
  <si>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</si>
  <si>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</si>
  <si>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</si>
  <si>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</si>
  <si>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</si>
  <si>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</si>
  <si>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</si>
  <si>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</si>
  <si>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</si>
  <si>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</si>
  <si>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</si>
  <si>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</si>
  <si>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</si>
  <si>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</si>
  <si>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</si>
  <si>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</si>
  <si>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</si>
  <si>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</si>
  <si>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</si>
  <si>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</si>
  <si>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</si>
  <si>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</si>
  <si>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</si>
  <si>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</si>
  <si>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</si>
  <si>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</si>
  <si>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</si>
  <si>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</si>
  <si>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</si>
  <si>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</si>
  <si>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</si>
  <si>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</si>
  <si>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</si>
  <si>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</si>
  <si>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</si>
  <si>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</si>
  <si>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</si>
  <si>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</si>
  <si>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</si>
  <si>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</si>
  <si>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</si>
  <si>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</si>
  <si>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</si>
  <si>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</si>
  <si>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</si>
  <si>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</si>
  <si>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</si>
  <si>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</si>
  <si>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</si>
  <si>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</si>
  <si>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</si>
  <si>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</si>
  <si>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</si>
  <si>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</si>
  <si>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</si>
  <si>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</si>
  <si>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</si>
  <si>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</si>
  <si>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</si>
  <si>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</si>
  <si>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</si>
  <si>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</si>
  <si>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</si>
  <si>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</si>
  <si>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</si>
  <si>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</si>
  <si>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</si>
  <si>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</si>
  <si>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</si>
  <si>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</si>
  <si>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</si>
  <si>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</si>
  <si>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</si>
  <si>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</si>
  <si>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</si>
  <si>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</si>
  <si>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</si>
  <si>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</si>
  <si>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</si>
  <si>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</si>
  <si>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</si>
  <si>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</si>
  <si>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</si>
  <si>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</si>
  <si>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</si>
  <si>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</si>
  <si>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</si>
  <si>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</si>
  <si>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</si>
  <si>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</si>
  <si>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</si>
  <si>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</si>
  <si>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</si>
  <si>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</si>
  <si>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</si>
  <si>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</si>
  <si>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</si>
  <si>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</si>
  <si>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</si>
  <si>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</si>
  <si>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</si>
  <si>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</si>
  <si>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</si>
  <si>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</si>
  <si>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</si>
  <si>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</si>
  <si>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</si>
  <si>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</si>
  <si>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</si>
  <si>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</si>
  <si>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</si>
  <si>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</si>
  <si>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</si>
  <si>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</si>
  <si>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</si>
  <si>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</si>
  <si>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</si>
  <si>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</si>
  <si>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</si>
  <si>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</si>
  <si>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</si>
  <si>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</si>
  <si>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</si>
  <si>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</si>
  <si>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</si>
  <si>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</si>
  <si>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</si>
  <si>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</si>
  <si>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</si>
  <si>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</si>
  <si>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</si>
  <si>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</si>
  <si>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</si>
  <si>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</si>
  <si>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</si>
  <si>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</si>
  <si>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</si>
  <si>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</si>
  <si>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</si>
  <si>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</si>
  <si>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</si>
  <si>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</si>
  <si>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</si>
  <si>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</si>
  <si>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</si>
  <si>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</si>
  <si>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</si>
  <si>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</si>
  <si>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</si>
  <si>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</si>
  <si>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</si>
  <si>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</si>
  <si>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</si>
  <si>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</si>
  <si>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</si>
  <si>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</si>
  <si>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</si>
  <si>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</si>
  <si>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</si>
  <si>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</si>
  <si>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</si>
  <si>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</si>
  <si>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</si>
  <si>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</si>
  <si>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</si>
  <si>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</si>
  <si>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</si>
  <si>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</si>
  <si>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</si>
  <si>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</si>
  <si>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</si>
  <si>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</si>
  <si>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</si>
  <si>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</si>
  <si>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</si>
  <si>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</si>
  <si>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</si>
  <si>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</si>
  <si>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</si>
  <si>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</si>
  <si>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</si>
  <si>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</si>
  <si>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</si>
  <si>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</si>
  <si>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</si>
  <si>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</si>
  <si>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</si>
  <si>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</si>
  <si>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</si>
  <si>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</si>
  <si>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</si>
  <si>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</si>
  <si>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</si>
  <si>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</si>
  <si>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</si>
  <si>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</si>
  <si>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</si>
  <si>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</si>
  <si>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</si>
  <si>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</si>
  <si>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</si>
  <si>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</si>
  <si>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</si>
  <si>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</si>
  <si>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</si>
  <si>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</si>
  <si>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</si>
  <si>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</si>
  <si>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</si>
  <si>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</si>
  <si>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</si>
  <si>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</si>
  <si>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</si>
  <si>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</si>
  <si>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</si>
  <si>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</si>
  <si>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</si>
  <si>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</si>
  <si>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</si>
  <si>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</si>
  <si>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</si>
  <si>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</si>
  <si>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</si>
  <si>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</si>
  <si>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</si>
  <si>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</si>
  <si>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</si>
  <si>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</si>
  <si>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</si>
  <si>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</si>
  <si>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</si>
  <si>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</si>
  <si>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</si>
  <si>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</si>
  <si>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</si>
  <si>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</si>
  <si>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</si>
  <si>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</si>
  <si>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</si>
  <si>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</si>
  <si>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</si>
  <si>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</si>
  <si>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</si>
  <si>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</si>
  <si>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</si>
  <si>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</si>
  <si>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</si>
  <si>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</si>
  <si>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</si>
  <si>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</si>
  <si>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</si>
  <si>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</si>
  <si>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</si>
  <si>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</si>
  <si>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</si>
  <si>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</si>
  <si>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</si>
  <si>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</si>
  <si>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</si>
  <si>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</si>
  <si>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</si>
  <si>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</si>
  <si>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</si>
  <si>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</si>
  <si>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</si>
  <si>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</si>
  <si>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</si>
  <si>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</si>
  <si>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</si>
  <si>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</si>
  <si>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</si>
  <si>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</si>
  <si>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</si>
  <si>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</si>
  <si>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</si>
  <si>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</si>
  <si>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</si>
  <si>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</si>
  <si>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</si>
  <si>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</si>
  <si>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</si>
  <si>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</si>
  <si>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</si>
  <si>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</si>
  <si>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that 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</si>
  <si>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</si>
  <si>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</si>
  <si>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</si>
  <si>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</si>
  <si>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</si>
  <si>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</si>
  <si>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</si>
  <si>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</si>
  <si>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</si>
  <si>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</si>
  <si>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</si>
  <si>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</si>
  <si>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</si>
  <si>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</si>
  <si>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</si>
  <si>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</si>
  <si>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</si>
  <si>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</si>
  <si>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</si>
  <si>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</si>
  <si>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</si>
  <si>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</si>
  <si>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</si>
  <si>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</si>
  <si>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</si>
  <si>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</si>
  <si>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</si>
  <si>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</si>
  <si>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</si>
  <si>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</si>
  <si>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</si>
  <si>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</si>
  <si>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</si>
  <si>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</si>
  <si>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</si>
  <si>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</si>
  <si>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</si>
  <si>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</si>
  <si>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</si>
  <si>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</si>
  <si>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</si>
  <si>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</si>
  <si>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</si>
  <si>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</si>
  <si>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</si>
  <si>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</si>
  <si>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</si>
  <si>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</si>
  <si>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</si>
  <si>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</si>
  <si>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</si>
  <si>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</si>
  <si>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</si>
  <si>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</si>
  <si>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</si>
  <si>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</si>
  <si>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</si>
  <si>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</si>
  <si>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</si>
  <si>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</si>
  <si>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</si>
  <si>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</si>
  <si>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</si>
  <si>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</si>
  <si>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</si>
  <si>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</si>
  <si>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</si>
  <si>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</si>
  <si>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</si>
  <si>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</si>
  <si>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</si>
  <si>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</si>
  <si>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</si>
  <si>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</si>
  <si>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</si>
  <si>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</si>
  <si>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</si>
  <si>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</si>
  <si>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</si>
  <si>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</si>
  <si>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</si>
  <si>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</si>
  <si>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</si>
  <si>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</si>
  <si>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</si>
  <si>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</si>
  <si>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</si>
  <si>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</si>
  <si>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</si>
  <si>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</si>
  <si>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</si>
  <si>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</si>
  <si>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EM team on the way need 30 Min</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</si>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</sst>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303.61524872684822</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0.16056122684676666</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45966.563674652774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45966.563674652774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45966.563674652774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45966.563674652774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45966.563674652774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45966.563674652774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45966.563674652774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45966.563674652774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45966.563674652774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45966.563674652774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45966.563674652774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45966.563674652774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45966.563674652774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45966.563674652774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45966.563674652774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45966.563674652774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45966.563674652774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45966.563674652774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45966.563674652774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45966.563674652774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45966.563674652774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45966.563674652774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45966.563674652774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45966.563674652774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45966.563674652774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45966.563674652774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45966.563674652774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45966.563674652774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45966.563674652774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45966.563674652774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45966.563674652774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45966.563674652774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45966.563674652774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45966.563674652774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45966.563674652774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45966.563674652774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45966.563674652774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45966.563674652774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45966.563674652774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45966.563674652774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45966.563674652774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45966.563674652774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45966.563674652774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45966.563674652774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45966.563674652774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45966.563674652774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45966.563674652774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45966.563674652774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45966.563674652774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45966.563674652774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45966.563674652774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45966.563674652774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45966.563674652774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45966.563674652774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45966.563674652774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45966.563674652774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45966.563674652774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45966.563674652774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45966.563674652774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45966.563674652774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45966.563674652774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45966.563674652774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45966.563674652774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45966.563674652774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45966.563674652774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45966.563674652774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45966.563674652774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45966.563674652774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45966.563674652774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45966.563674652774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45966.563674652774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45966.563674652774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45966.563674652774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45966.563674652774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45966.563674652774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45966.563674652774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45966.563674652774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45966.563674652774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45966.563674652774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45966.563674652774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45966.563674652774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45966.563674652774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45966.563674652774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45966.563674652774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45966.563674652774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45966.563674652774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45966.563674652774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45966.563674652774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45966.563674652774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45966.563674652774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141.56383668981289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7.8215913194435416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45966.563674652774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45966.563674652774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45966.563674652774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45966.563674652774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45966.563674652774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45966.563674652774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45966.563674652774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45966.563674652774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45966.563674652774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45966.563674652774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45966.563674652774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45966.563674652774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45966.563674652774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45966.563674652774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45966.563674652774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45966.563674652774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45966.563674652774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45966.563674652774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45966.563674652774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45966.563674652774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45966.563674652774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45966.563674652774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45966.563674652774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45966.563674652774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45966.563674652774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45966.563674652774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45966.563674652774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45966.563674652774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45966.563674652774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45966.563674652774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45966.563674652774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45966.563674652774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45966.563674652774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45966.563674652774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45966.563674652774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45966.563674652774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45966.563674652774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45966.563674652774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45966.563674652774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45966.563674652774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45966.563674652774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45966.563674652774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45966.563674652774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45966.563674652774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45966.563674652774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45966.563674652774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45966.563674652774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45966.563674652774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45966.563674652774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45966.563674652774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45966.563674652774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45966.563674652774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45966.563674652774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45966.563674652774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45966.563674652774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45966.563674652774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45966.563674652774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45966.563674652774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45966.563674652774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45966.563674652774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45966.563674652774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45966.563674652774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45966.563674652774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45966.563674652774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45966.563674652774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45966.563674652774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45966.563674652774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45966.563674652774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45966.563674652774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45966.563674652774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45966.563674652774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45966.563674652774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45966.563674652774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45966.563674652774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45966.563674652774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45966.563674652774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45966.563674652774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45966.563674652774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45966.563674652774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45966.563674652774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45966.563674652774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45966.563674652774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45966.563674652774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45966.563674652774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45966.563674652774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45966.563674652774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45966.563674652774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45966.563674652774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45966.563674652774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45966.563674652774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45966.563674652774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45966.563674652774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45966.563674652774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45966.563674652774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45966.563674652774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45966.563674652774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45966.563674652774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45966.563674652774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45966.563674652774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45966.563674652774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45966.563674652774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0.19880196759186219</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45966.563674652774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45966.563674652774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45966.563674652774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45966.563674652774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45966.563674652774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45966.563674652774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45966.563674652774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45966.563674652774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45966.563674652774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45966.563674652774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45966.563674652774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45966.563674652774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45966.563674652774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45966.563674652774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45966.563674652774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45966.563674652774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45966.563674652774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45966.563674652774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45966.563674652774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45966.563674652774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45966.563674652774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45966.563674652774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45966.563674652774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45966.563674652774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45966.563674652774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45966.563674652774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45966.563674652774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45966.563674652774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45966.563674652774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45966.563674652774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45966.563674652774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45966.563674652774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45966.563674652774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45966.563674652774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45966.563674652774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45966.563674652774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45966.563674652774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45966.563674652774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45966.563674652774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45966.563674652774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45966.563674652774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45966.563674652774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45966.563674652774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45966.563674652774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45966.563674652774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45966.563674652774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45966.563674652774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45966.563674652774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45966.563674652774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45966.563674652774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45966.563674652774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45966.563674652774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45966.563674652774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45966.563674652774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45966.563674652774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45966.563674652774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45966.563674652774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45966.563674652774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45966.563674652774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45966.563674652774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45966.563674652774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45966.563674652774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45966.563674652774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45966.563674652774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45966.563674652774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45966.563674652774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45966.563674652774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45966.563674652774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45966.563674652774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45966.563674652774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45966.563674652774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45966.563674652774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45966.563674652774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45966.563674652774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45966.563674652774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45966.563674652774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45966.563674652774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45966.563674652774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45966.563674652774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45966.563674652774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45966.563674652774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45966.563674652774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45966.563674652774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45966.563674652774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45966.563674652774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45966.563674652774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45966.563674652774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45966.563674652774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45966.563674652774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45966.563674652774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45966.563674652774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45966.563674652774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45966.563674652774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45966.563674652774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45966.563674652774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45966.563674652774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45966.563674652774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45966.563674652774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45966.563674652774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45966.563674652774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45966.563674652774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45966.563674652774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45966.563674652774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45966.563674652774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45966.563674652774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45966.563674652774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45966.563674652774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45966.563674652774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45966.563674652774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45966.563674652774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45966.563674652774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45966.563674652774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45966.563674652774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45966.563674652774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45966.563674652774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45966.563674652774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45966.563674652774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45966.563674652774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45966.563674652774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45966.563674652774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45966.563674652774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45966.563674652774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45966.563674652774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45966.563674652774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45966.563674652774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45966.563674652774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45966.563674652774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45966.563674652774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45966.563674652774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45966.563674652774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45966.563674652774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45966.563674652774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45966.563674652774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45966.563674652774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45966.563674652774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45966.563674652774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45966.563674652774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45966.563674652774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45966.563674652774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45966.563674652774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45966.563674652774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45966.563674652774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45966.563674652774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45966.563674652774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45966.563674652774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45966.563674652774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45966.563674652774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45966.563674652774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45966.563674652774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45966.563674652774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45966.563674652774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45966.563674652774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45966.563674652774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45966.563674652774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45966.563674652774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45966.563674652774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45966.563674652774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45966.563674652774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45966.563674652774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45966.563674652774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45966.563674652774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45966.563674652774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45966.563674652774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45966.563674652774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45966.563674652774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45966.563674652774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45966.563674652774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45966.563674652774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45966.563674652774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45966.563674652774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45966.563674652774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45966.563674652774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45966.563674652774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45966.563674652774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45966.563674652774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45966.563674652774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45966.563674652774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45966.563674652774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45966.563674652774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45966.563674652774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45966.563674652774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45966.563674652774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45966.563674652774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45966.563674652774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45966.563674652774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45966.563674652774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45966.563674652774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45966.563674652774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45966.563674652774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45966.563674652774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45966.563674652774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45966.563674652774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45966.563674652774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45966.563674652774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45966.563674652774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45966.563674652774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45966.563674652774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45966.563674652774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45966.563674652774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45966.563674652774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45966.563674652774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45966.563674652774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45966.563674652774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45966.563674652774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45966.563674652774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45966.563674652774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45966.563674652774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45966.563674652774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45966.563674652774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45966.563674652774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45966.563674652774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45966.563674652774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45966.563674652774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45966.563674652774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45966.563674652774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45966.563674652774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45966.563674652774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45966.563674652774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45966.563674652774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45966.563674652774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45966.563674652774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45966.563674652774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45966.563674652774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45966.563674652774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45966.563674652774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45966.563674652774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45966.563674652774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45966.563674652774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45966.563674652774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45966.563674652774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45966.563674652774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45966.563674652774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45966.563674652774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45966.563674652774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45966.563674652774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45966.563674652774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45966.563674652774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45966.563674652774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45966.563674652774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45966.563674652774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45966.563674652774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45966.563674652774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45966.563674652774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45966.563674652774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45966.563674652774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45966.563674652774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45966.563674652774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45966.563674652774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45966.563674652774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45966.563674652774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45966.563674652774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45966.563674652774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45966.563674652774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45966.563674652774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45966.563674652774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45966.563674652774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45966.563674652774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45966.563674652774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45966.563674652774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45966.563674652774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45966.563674652774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45966.563674652774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45966.563674652774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45966.563674652774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45966.563674652774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45966.563674652774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45966.563674652774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45966.563674652774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45966.563674652774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45966.563674652774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45966.563674652774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45966.563674652774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45966.563674652774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45966.563674652774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45966.563674652774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45966.563674652774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45966.563674652774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45966.563674652774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45966.563674652774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45966.563674652774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45966.563674652774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45966.563674652774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45966.563674652774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45966.563674652774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45966.563674652774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45966.563674652774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45966.563674652774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45966.563674652774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45966.563674652774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45966.563674652774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45966.563674652774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45966.563674652774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45966.563674652774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45966.563674652774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45966.563674652774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45966.563674652774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45966.563674652774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45966.563674652774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45966.563674652774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45966.563674652774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45966.563674652774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45966.563674652774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45966.563674652774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45966.563674652774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45966.563674652774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45966.563674652774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45966.563674652774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45966.563674652774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45966.563674652774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45966.563674652774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45966.563674652774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45966.563674652774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45966.563674652774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45966.563674652774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45966.563674652774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45966.563674652774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45966.563674652774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45966.563674652774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45966.563674652774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45966.563674652774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45966.563674652774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45966.563674652774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45966.563674652774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45966.563674652774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45966.563674652774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45966.563674652774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45966.563674652774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45966.563674652774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45966.563674652774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45966.563674652774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45966.563674652774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45966.563674652774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45966.563674652774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45966.563674652774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45966.563674652774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45966.563674652774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45966.563674652774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45966.563674652774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45966.563674652774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45966.563674652774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45966.563674652774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45966.563674652774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45966.563674652774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45966.563674652774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45966.563674652774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45966.563674652774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45966.563674652774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45966.563674652774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45966.563674652774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45966.563674652774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45966.563674652774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45966.563674652774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45966.563674652774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45966.563674652774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45966.563674652774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45966.563674652774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45966.563674652774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45966.563674652774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45966.563674652774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45966.563674652774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45966.563674652774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45966.563674652774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45966.563674652774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45966.563674652774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45966.563674652774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45966.563674652774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45966.563674652774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45966.563674652774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45966.563674652774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45966.563674652774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45966.563674652774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45966.563674652774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45966.563674652774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45966.563674652774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45966.563674652774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45966.563674652774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45966.563674652774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45966.563674652774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45966.563674652774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45966.563674652774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45966.563674652774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45966.563674652774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45966.563674652774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45966.563674652774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45966.563674652774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45966.563674652774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45966.563674652774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45966.563674652774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45966.563674652774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45966.563674652774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45966.563674652774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45966.563674652774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45966.563674652774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45966.563674652774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45966.563674652774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45966.563674652774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45966.563674652774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45966.563674652774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45966.563674652774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45966.563674652774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45966.563674652774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45966.563674652774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45966.563674652774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45966.563674652774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45966.563674652774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45966.563674652774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45966.563674652774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45966.563674652774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45966.563674652774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45966.563674652774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45966.563674652774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45966.563674652774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45966.563674652774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45966.563674652774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45966.563674652774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45966.563674652774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45966.563674652774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45966.563674652774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45966.563674652774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45966.563674652774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45966.563674652774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45966.563674652774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45966.563674652774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45966.563674652774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45966.563674652774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45966.563674652774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45966.563674652774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45966.563674652774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45966.563674652774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45966.563674652774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45966.563674652774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45966.563674652774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45966.563674652774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45966.563674652774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45966.563674652774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45966.563674652774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45966.563674652774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45966.563674652774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45966.563674652774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45966.563674652774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45966.563674652774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45966.563674652774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45966.563674652774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45966.563674652774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45966.563674652774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45966.563674652774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45966.563674652774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45966.563674652774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45966.563674652774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45966.563674652774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45966.563674652774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45966.563674652774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45966.563674652774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45966.563674652774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45966.563674652774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45966.563674652774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45966.563674652774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45966.563674652774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45966.563674652774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45966.563674652774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45966.563674652774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45966.563674652774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45966.563674652774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45966.563674652774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45966.563674652774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45966.563674652774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45966.563674652774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45966.563674652774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45966.563674652774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45966.563674652774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45966.563674652774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45966.563674652774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45966.563674652774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45966.563674652774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45966.563674652774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45966.563674652774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45966.563674652774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45966.563674652774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45966.563674652774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45966.563674652774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45966.563674652774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45966.563674652774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45966.563674652774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45966.563674652774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45966.563674652774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45966.563674652774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45966.563674652774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45966.563674652774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45966.563674652774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45966.563674652774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45966.563674652774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45966.563674652774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45966.563674652774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45966.563674652774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45966.563674652774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45966.563674652774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45966.563674652774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45966.563674652774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45966.563674652774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45966.563674652774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45966.563674652774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45966.563674652774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45966.563674652774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45966.563674652774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45966.563674652774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45966.563674652774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45966.563674652774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45966.563674652774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45966.563674652774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45966.563674652774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45966.563674652774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45966.563674652774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45966.563674652774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45966.563674652774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45966.563674652774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45966.563674652774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45966.563674652774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45966.563674652774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45966.563674652774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45966.563674652774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45966.563674652774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45966.563674652774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45966.563674652774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45966.563674652774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45966.563674652774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45966.563674652774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45966.563674652774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45966.563674652774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45966.563674652774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45966.563674652774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45966.563674652774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45966.563674652774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45966.563674652774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45966.563674652774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45966.563674652774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45966.563674652774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45966.563674652774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45966.563674652774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45966.563674652774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45966.563674652774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45966.563674652774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45966.563674652774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45966.563674652774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45966.563674652774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45966.563674652774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45966.563674652774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45966.563674652774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45966.563674652774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45966.563674652774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45966.563674652774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45966.563674652774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45966.563674652774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45966.563674652774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45966.563674652774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45966.563674652774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45966.563674652774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45966.563674652774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45966.563674652774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45966.563674652774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45966.563674652774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45966.563674652774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45966.563674652774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45966.563674652774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45966.563674652774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45966.563674652774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45966.563674652774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45966.563674652774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45966.563674652774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45966.563674652774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45966.563674652774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45966.563674652774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45966.563674652774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45966.563674652774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45966.563674652774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45966.563674652774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45966.563674652774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45966.563674652774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45966.563674652774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45966.563674652774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45966.563674652774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45966.563674652774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45966.563674652774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45966.563674652774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45966.563674652774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45966.563674652774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45966.563674652774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45966.563674652774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45966.563674652774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45966.563674652774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45966.563674652774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45966.563674652774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45966.563674652774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45966.563674652774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45966.563674652774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45966.563674652774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45966.563674652774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45966.563674652774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45966.563674652774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45966.563674652774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45966.563674652774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45966.563674652774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45966.563674652774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45966.563674652774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45966.563674652774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45966.563674652774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45966.563674652774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45966.563674652774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45966.563674652774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45966.563674652774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45966.563674652774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45966.563674652774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45966.563674652774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45966.563674652774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45966.563674652774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45966.563674652774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45966.563674652774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45966.563674652774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45966.563674652774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45966.563674652774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45966.563674652774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45966.563674652774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45966.563674652774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45966.563674652774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45966.563674652774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45966.563674652774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45966.563674652774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45966.563674652774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45966.563674652774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45966.563674652774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45966.563674652774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45966.563674652774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45966.563674652774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45966.563674652774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45966.563674652774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45966.563674652774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45966.563674652774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45966.563674652774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45966.563674652774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45966.563674652774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45966.563674652774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45966.563674652774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45966.563674652774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45966.563674652774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45966.563674652774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45966.563674652774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45966.563674652774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45966.563674652774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45966.563674652774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45966.563674652774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45966.563674652774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45966.563674652774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45966.563674652774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45966.563674652774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45966.563674652774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45966.563674652774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45966.563674652774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45966.563674652774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45966.563674652774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45966.563674652774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45966.563674652774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45966.563674652774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45966.563674652774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45966.563674652774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45966.563674652774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45966.563674652774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45966.563674652774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45966.563674652774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45966.563674652774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45966.563674652774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45966.563674652774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45966.563674652774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45966.563674652774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45966.563674652774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45966.563674652774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45966.563674652774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45966.563674652774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45966.563674652774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45966.563674652774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45966.563674652774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45966.563674652774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45966.563674652774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45966.563674652774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45966.563674652774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45966.563674652774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45966.563674652774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45966.563674652774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45966.563674652774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45966.563674652774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45966.563674652774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45966.563674652774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45966.563674652774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45966.563674652774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45966.563674652774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45966.563674652774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45966.563674652774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45966.563674652774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45966.563674652774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45966.563674652774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45966.563674652774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45966.563674652774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45966.563674652774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45966.563674652774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45966.563674652774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45966.563674652774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45966.563674652774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45966.563674652774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45966.563674652774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45966.563674652774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45966.563674652774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45966.563674652774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45966.563674652774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45966.563674652774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45966.563674652774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45966.563674652774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45966.563674652774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45966.563674652774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45966.563674652774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45966.563674652774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45966.563674652774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45966.563674652774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45966.563674652774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45966.563674652774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45966.563674652774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45966.563674652774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45966.563674652774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45966.563674652774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45966.563674652774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45966.563674652774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45966.563674652774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45966.563674652774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45966.563674652774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45966.563674652774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45966.563674652774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45966.563674652774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45966.563674652774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45966.563674652774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45966.563674652774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45966.563674652774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45966.563674652774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45966.563674652774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45966.563674652774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45966.563674652774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45966.563674652774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45966.563674652774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45966.563674652774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45966.563674652774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45966.563674652774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45966.563674652774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45966.563674652774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45966.563674652774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45966.563674652774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45966.563674652774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45966.563674652774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45966.563674652774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45966.563674652774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45966.563674652774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45966.563674652774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45966.563674652774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45966.563674652774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45966.563674652774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45966.563674652774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45966.563674652774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45966.563674652774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45966.563674652774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45966.563674652774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45966.563674652774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45966.563674652774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45966.563674652774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45966.563674652774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45966.563674652774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45966.563674652774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45966.563674652774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45966.563674652774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45966.563674652774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45966.563674652774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45966.563674652774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45966.563674652774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45966.563674652774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45966.563674652774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45966.563674652774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45966.563674652774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45966.563674652774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45966.563674652774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45966.563674652774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45966.563674652774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45966.563674652774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45966.563674652774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45966.563674652774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45966.563674652774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45966.563674652774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45966.563674652774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45966.563674652774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45966.563674652774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45966.563674652774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45966.563674652774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45966.563674652774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45966.563674652774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45966.563674652774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45966.563674652774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45966.563674652774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45966.563674652774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45966.563674652774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45966.563674652774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45966.563674652774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45966.563674652774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45966.563674652774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45966.563674652774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45966.563674652774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45966.563674652774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45966.563674652774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45966.563674652774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45966.563674652774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45966.563674652774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45966.563674652774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45966.563674652774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45966.563674652774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45966.563674652774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45966.563674652774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45966.563674652774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45966.563674652774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45966.563674652774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45966.563674652774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45966.563674652774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45966.563674652774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45966.563674652774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45966.563674652774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45966.563674652774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45966.563674652774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45966.563674652774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45966.563674652774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45966.563674652774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45966.563674652774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45966.563674652774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45966.563674652774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45966.563674652774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45966.563674652774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45966.563674652774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45966.563674652774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45966.563674652774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45966.563674652774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45966.563674652774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45966.563674652774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45966.563674652774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45966.563674652774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45966.563674652774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45966.563674652774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45966.563674652774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45966.563674652774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45966.563674652774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45966.563674652774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45966.563674652774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45966.563674652774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45966.563674652774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45966.563674652774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45966.563674652774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45966.563674652774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45966.563674652774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45966.563674652774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45966.563674652774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45966.563674652774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45966.563674652774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45966.563674652774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45966.563674652774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45966.563674652774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45966.563674652774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45966.563674652774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45966.563674652774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45966.563674652774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45966.563674652774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45966.563674652774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45966.563674652774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45966.563674652774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45966.563674652774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45966.563674652774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45966.563674652774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45966.563674652774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45966.563674652774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45966.563674652774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45966.563674652774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45966.563674652774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45966.563674652774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45966.563674652774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45966.563674652774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45966.563674652774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45966.563674652774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45966.563674652774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45966.563674652774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45966.563674652774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45966.563674652774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45966.563674652774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45966.563674652774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45966.563674652774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45966.563674652774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45966.563674652774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45966.563674652774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45966.563674652774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45966.563674652774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45966.563674652774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45966.563674652774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45966.563674652774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45966.563674652774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45966.563674652774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45966.563674652774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45966.563674652774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45966.563674652774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45966.563674652774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45966.563674652774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45966.563674652774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45966.563674652774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45966.563674652774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45966.563674652774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45966.563674652774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45966.563674652774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45966.563674652774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45966.563674652774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45966.563674652774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45966.563674652774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45966.563674652774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45966.563674652774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45966.563674652774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45966.563674652774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45966.563674652774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45966.563674652774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45966.563674652774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45966.563674652774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45966.563674652774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45966.563674652774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45966.563674652774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45966.563674652774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45966.563674652774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45966.563674652774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45966.563674652774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45966.563674652774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45966.563674652774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45966.563674652774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45966.563674652774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45966.563674652774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45966.563674652774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45966.563674652774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45966.563674652774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45966.563674652774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45966.563674652774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45966.563674652774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45966.563674652774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45966.563674652774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45966.563674652774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45966.563674652774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45966.563674652774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45966.563674652774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45966.563674652774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45966.563674652774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45966.563674652774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45966.563674652774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45966.563674652774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45966.563674652774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45966.563674652774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45966.563674652774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45966.563674652774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45966.563674652774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45966.563674652774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45966.563674652774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45966.563674652774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45966.563674652774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45966.563674652774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45966.563674652774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45966.563674652774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45966.563674652774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45966.563674652774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45966.563674652774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45966.563674652774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45966.563674652774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45966.563674652774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45966.563674652774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45966.563674652774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45966.563674652774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45966.563674652774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45966.563674652774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45966.563674652774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45966.563674652774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45966.563674652774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45966.563674652774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45966.563674652774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45966.563674652774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45966.563674652774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45966.563674652774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45966.563674652774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45966.563674652774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45966.563674652774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45966.563674652774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45966.563674652774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45966.563674652774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45966.563674652774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45966.563674652774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45966.563674652774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45966.563674652774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45966.563674652774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45966.563674652774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45966.563674652774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45966.563674652774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45966.563674652774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45966.563674652774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45966.563674652774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45966.563674652774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45966.563674652774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45966.563674652774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45966.563674652774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45966.563674652774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45966.563674652774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45966.563674652774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45966.563674652774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45966.563674652774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45966.563674652774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45966.563674652774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45966.563674652774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45966.563674652774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45966.563674652774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45966.563674652774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45966.563674652774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45966.563674652774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45966.563674652774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45966.563674652774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45966.563674652774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45966.563674652774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45966.563674652774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45966.563674652774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45966.563674652774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45966.563674652774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45966.563674652774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45966.563674652774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45966.563674652774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45966.563674652774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45966.563674652774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45966.563674652774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45966.563674652774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45966.563674652774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45966.563674652774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45966.563674652774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45966.563674652774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45966.563674652774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45966.563674652774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45966.563674652774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45966.563674652774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45966.563674652774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45966.563674652774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45966.563674652774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45966.563674652774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45966.563674652774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45966.563674652774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45966.563674652774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45966.563674652774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45966.563674652774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45966.563674652774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45966.563674652774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45966.563674652774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45966.563674652774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45966.563674652774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45966.563674652774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45966.563674652774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45966.563674652774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45966.563674652774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45966.563674652774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45966.563674652774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45966.563674652774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263.08295706017816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45966.563674652774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45966.563674652774</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45966.563674652774</v>
      </c>
      <c r="H5" s="122">
        <v>45966.406354166669</v>
      </c>
      <c r="I5" s="118" t="str">
        <f>IFERROR(VLOOKUP(D5,DB!A:F,6,0),"")</f>
        <v>SCECO</v>
      </c>
      <c r="J5" s="118" t="str">
        <f>IFERROR(VLOOKUP(D5,DB!A:G,7,0),"")</f>
        <v>Dead</v>
      </c>
      <c r="K5" s="124" t="s">
        <v>39117</v>
      </c>
      <c r="L5" s="120" t="str">
        <f>IFERROR(VLOOKUP(D5,DB!A:I,9,0),"")</f>
        <v>Latis</v>
      </c>
    </row>
    <row r="6" spans="1:16" ht="15" customHeight="1">
      <c r="A6" s="118" t="s">
        <v>39118</v>
      </c>
      <c r="B6" s="118" t="str">
        <f>IFERROR(VLOOKUP(D6,DB!A:K,11,0),"")</f>
        <v>R4</v>
      </c>
      <c r="C6" s="119">
        <v>1</v>
      </c>
      <c r="D6" s="120" t="s">
        <v>34897</v>
      </c>
      <c r="E6" s="97" t="s">
        <v>39021</v>
      </c>
      <c r="F6" s="122">
        <v>45966.511504629627</v>
      </c>
      <c r="G6" s="123">
        <f ca="1">IFERROR(NOW()-F6,"")</f>
        <v>5.2170023147482425E-2</v>
      </c>
      <c r="H6" s="122">
        <v>45966.502002314817</v>
      </c>
      <c r="I6" s="118" t="str">
        <f>IFERROR(VLOOKUP(D6,DB!A:F,6,0),"")</f>
        <v>Generator-SG</v>
      </c>
      <c r="J6" s="118" t="str">
        <f>IFERROR(VLOOKUP(D6,DB!A:G,7,0),"")</f>
        <v>Vandalized</v>
      </c>
      <c r="K6" s="124" t="s">
        <v>39119</v>
      </c>
      <c r="L6" s="120" t="str">
        <f>IFERROR(VLOOKUP(D6,DB!A:I,9,0),"")</f>
        <v>Latis</v>
      </c>
    </row>
    <row r="7" spans="1:16" ht="15" customHeight="1">
      <c r="A7" s="118"/>
      <c r="B7" s="118" t="str">
        <f>IFERROR(VLOOKUP(D7,DB!A:K,11,0),"")</f>
        <v>R4</v>
      </c>
      <c r="C7" s="119">
        <v>1</v>
      </c>
      <c r="D7" s="93" t="s">
        <v>36615</v>
      </c>
      <c r="E7" s="97" t="s">
        <v>39021</v>
      </c>
      <c r="F7" s="122">
        <v>45966.454050925924</v>
      </c>
      <c r="G7" s="123">
        <f ca="1">IFERROR(NOW()-F7,"")</f>
        <v>0.10962372685025912</v>
      </c>
      <c r="H7" s="122"/>
      <c r="I7" s="118" t="str">
        <f>IFERROR(VLOOKUP(D7,DB!A:F,6,0),"")</f>
        <v>SCECO</v>
      </c>
      <c r="J7" s="118" t="str">
        <f>IFERROR(VLOOKUP(D7,DB!A:G,7,0),"")</f>
        <v>Good</v>
      </c>
      <c r="K7" s="124"/>
      <c r="L7" s="120" t="str">
        <f>IFERROR(VLOOKUP(D7,DB!A:I,9,0),"")</f>
        <v>Latis</v>
      </c>
    </row>
    <row r="8" spans="1:16" ht="15" customHeight="1">
      <c r="A8" s="118"/>
      <c r="B8" s="118" t="str">
        <f>IFERROR(VLOOKUP(D8,DB!A:K,11,0),"")</f>
        <v/>
      </c>
      <c r="C8" s="119"/>
      <c r="D8" s="120"/>
      <c r="E8" s="97"/>
      <c r="F8" s="122"/>
      <c r="G8" s="123">
        <f ca="1">IFERROR(NOW()-F8,"")</f>
        <v>45966.563674652774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45966.563674652774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45966.563674652774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45966.563674652774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45966.563674652774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45966.563674652774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45966.563674652774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45966.563674652774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45966.563674652774</v>
      </c>
      <c r="H16" s="122"/>
      <c r="I16" s="118" t="str">
        <f>IFERROR(VLOOKUP(D16,DB!A:F,6,0),"")</f>
        <v/>
      </c>
      <c r="J16" s="118" t="str">
        <f>IFERROR(VLOOKUP(D16,DB!A:G,7,0),"")</f>
        <v/>
      </c>
      <c r="K16" s="124"/>
      <c r="L16" s="120" t="str">
        <f>IFERROR(VLOOKUP(D16,DB!A:I,9,0),"")</f>
        <v/>
      </c>
    </row>
    <row r="17" spans="1:12" ht="15" customHeight="1">
      <c r="A17" s="118"/>
      <c r="B17" s="118" t="str">
        <f>IFERROR(VLOOKUP(D17,DB!A:K,11,0),"")</f>
        <v/>
      </c>
      <c r="C17" s="93"/>
      <c r="D17" s="93"/>
      <c r="E17" s="97"/>
      <c r="F17" s="122"/>
      <c r="G17" s="123">
        <f ca="1">IFERROR(NOW()-F17,"")</f>
        <v>45966.563674652774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45966.563674652774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45966.563674652774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45966.563674652774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45966.563674652774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45966.563674652774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45966.563674652774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45966.563674652774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45966.563674652774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45966.563674652774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45966.563674652774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45966.563674652774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45966.563674652774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45966.563674652774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45966.563674652774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45966.563674652774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45966.563674652774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45966.563674652774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45966.563674652774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45966.563674652774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45966.563674652774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45966.563674652774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45966.563674652774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45966.563674652774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45966.563674652774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45966.563674652774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45966.563674652774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45966.563674652774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45966.563674652774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45966.563674652774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45966.563674652774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45966.563674652774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45966.563674652774</v>
      </c>
      <c r="H49" s="122"/>
      <c r="I49" s="118" t="str">
        <f>IFERROR(VLOOKUP(D49,DB!A:F,6,0),"")</f>
        <v/>
      </c>
      <c r="J49" s="118" t="str">
        <f>IFERROR(VLOOKUP(D49,DB!A:G,7,0),"")</f>
        <v/>
      </c>
      <c r="K49" s="124"/>
      <c r="L49" s="120" t="str">
        <f>IFERROR(VLOOKUP(D49,DB!A:I,9,0),"")</f>
        <v/>
      </c>
    </row>
    <row r="50" spans="1:12" ht="15" customHeight="1">
      <c r="A50" s="125"/>
      <c r="B50" s="125" t="str">
        <f>IFERROR(VLOOKUP(D50,DB!A:K,11,0),"")</f>
        <v/>
      </c>
      <c r="C50" s="126"/>
      <c r="D50" s="127"/>
      <c r="E50" s="128"/>
      <c r="F50" s="129"/>
      <c r="G50" s="130">
        <f ca="1">IFERROR(NOW()-F50,"")</f>
        <v>45966.563674652774</v>
      </c>
      <c r="H50" s="129"/>
      <c r="I50" s="125" t="str">
        <f>IFERROR(VLOOKUP(D50,DB!A:F,6,0),"")</f>
        <v/>
      </c>
      <c r="J50" s="125" t="str">
        <f>IFERROR(VLOOKUP(D50,DB!A:G,7,0),"")</f>
        <v/>
      </c>
      <c r="K50" s="131"/>
      <c r="L50" s="127" t="str">
        <f>IFERROR(VLOOKUP(D50,DB!A:I,9,0),"")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74.731614467586041</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40.374797337957716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17.902563541661948</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0.19482048611098435</v>
      </c>
      <c r="H5" s="152">
        <v>45966.356678240743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1</v>
      </c>
      <c r="D6" s="151" t="s">
        <v>32794</v>
      </c>
      <c r="E6" s="151" t="s">
        <v>39102</v>
      </c>
      <c r="F6" s="152">
        <v>45966.39565972222</v>
      </c>
      <c r="G6" s="153">
        <f ca="1">IFERROR(NOW()-F6,"")</f>
        <v>0.16801493055390893</v>
      </c>
      <c r="H6" s="152">
        <v>45966.389409722222</v>
      </c>
      <c r="I6" s="151" t="str">
        <f>IFERROR(VLOOKUP(D6,DB!A:F,6,0),"")</f>
        <v>SCECO</v>
      </c>
      <c r="J6" s="151" t="str">
        <f>IFERROR(VLOOKUP(D6,DB!A:G,7,0),"")</f>
        <v>Vandalized+Dead</v>
      </c>
      <c r="K6" s="151" t="s">
        <v>39129</v>
      </c>
      <c r="L6" s="151" t="str">
        <f>IFERROR(VLOOKUP(D6,DB!A:I,9,0),"")</f>
        <v>Latis</v>
      </c>
    </row>
    <row r="7" spans="1:13" ht="30.75">
      <c r="A7" s="151" t="s">
        <v>39130</v>
      </c>
      <c r="B7" s="151" t="str">
        <f>IFERROR(VLOOKUP(D7,DB!A:K,11,0),"")</f>
        <v>R5</v>
      </c>
      <c r="C7" s="151">
        <v>1</v>
      </c>
      <c r="D7" s="151" t="s">
        <v>32921</v>
      </c>
      <c r="E7" s="151" t="s">
        <v>39021</v>
      </c>
      <c r="F7" s="152">
        <v>45966.453425925924</v>
      </c>
      <c r="G7" s="153">
        <f ca="1">IFERROR(NOW()-F7,"")</f>
        <v>0.11024872685084119</v>
      </c>
      <c r="H7" s="152">
        <v>45966.358287037037</v>
      </c>
      <c r="I7" s="151" t="str">
        <f>IFERROR(VLOOKUP(D7,DB!A:F,6,0),"")</f>
        <v>SCECO</v>
      </c>
      <c r="J7" s="151" t="str">
        <f>IFERROR(VLOOKUP(D7,DB!A:G,7,0),"")</f>
        <v>Good</v>
      </c>
      <c r="K7" s="151" t="s">
        <v>39131</v>
      </c>
      <c r="L7" s="151" t="str">
        <f>IFERROR(VLOOKUP(D7,DB!A:I,9,0),"")</f>
        <v>Latis</v>
      </c>
    </row>
    <row r="8" spans="1:13" ht="15">
      <c r="A8" s="151" t="s">
        <v>39132</v>
      </c>
      <c r="B8" s="151" t="str">
        <f>IFERROR(VLOOKUP(D8,DB!A:K,11,0),"")</f>
        <v>R5</v>
      </c>
      <c r="C8" s="151">
        <v>1</v>
      </c>
      <c r="D8" s="151" t="s">
        <v>38453</v>
      </c>
      <c r="E8" s="151" t="s">
        <v>39021</v>
      </c>
      <c r="F8" s="152">
        <v>45966.528425925928</v>
      </c>
      <c r="G8" s="153">
        <f ca="1">IFERROR(NOW()-F8,"")</f>
        <v>3.524872684647562E-2</v>
      </c>
      <c r="H8" s="152">
        <v>45966.522175925929</v>
      </c>
      <c r="I8" s="151" t="str">
        <f>IFERROR(VLOOKUP(D8,DB!A:F,6,0),"")</f>
        <v>SCECO</v>
      </c>
      <c r="J8" s="151" t="str">
        <f>IFERROR(VLOOKUP(D8,DB!A:G,7,0),"")</f>
        <v>Haj Removal</v>
      </c>
      <c r="K8" s="151" t="s">
        <v>39133</v>
      </c>
      <c r="L8" s="151" t="str">
        <f>IFERROR(VLOOKUP(D8,DB!A:I,9,0),"")</f>
        <v>Latis</v>
      </c>
    </row>
    <row r="9" spans="1:13" ht="15">
      <c r="A9" s="151" t="s">
        <v>39134</v>
      </c>
      <c r="B9" s="151" t="str">
        <f>IFERROR(VLOOKUP(D9,DB!A:K,11,0),"")</f>
        <v>R5</v>
      </c>
      <c r="C9" s="151">
        <v>3</v>
      </c>
      <c r="D9" s="151" t="s">
        <v>38157</v>
      </c>
      <c r="E9" s="151" t="s">
        <v>39021</v>
      </c>
      <c r="F9" s="152">
        <v>45966.544999999998</v>
      </c>
      <c r="G9" s="153">
        <f ca="1">IFERROR(NOW()-F9,"")</f>
        <v>1.867465277609881E-2</v>
      </c>
      <c r="H9" s="152">
        <v>45966.530416666668</v>
      </c>
      <c r="I9" s="151" t="str">
        <f>IFERROR(VLOOKUP(D9,DB!A:F,6,0),"")</f>
        <v>SCECO</v>
      </c>
      <c r="J9" s="151" t="str">
        <f>IFERROR(VLOOKUP(D9,DB!A:G,7,0),"")</f>
        <v>Haj Removal</v>
      </c>
      <c r="K9" s="151" t="s">
        <v>39133</v>
      </c>
      <c r="L9" s="151" t="str">
        <f>IFERROR(VLOOKUP(D9,DB!A:I,9,0),"")</f>
        <v>Latis</v>
      </c>
    </row>
    <row r="10" spans="1:13" ht="15">
      <c r="A10" s="151"/>
      <c r="B10" s="151" t="str">
        <f>IFERROR(VLOOKUP(D10,DB!A:K,11,0),"")</f>
        <v/>
      </c>
      <c r="C10" s="151"/>
      <c r="D10" s="151"/>
      <c r="E10" s="151"/>
      <c r="F10" s="152"/>
      <c r="G10" s="153">
        <f ca="1">IFERROR(NOW()-F10,"")</f>
        <v>45966.563674652774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45966.563674652774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45966.563674652774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45966.563674652774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45966.563674652774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45966.563674652774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45966.563674652774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45966.563674652774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45966.563674652774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45966.563674652774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45966.563674652774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45966.563674652774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45966.563674652774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45966.563674652774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45966.563674652774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45966.563674652774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45966.563674652774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45966.563674652774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45966.563674652774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45966.563674652774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45966.563674652774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45966.563674652774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45966.563674652774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45966.563674652774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45966.563674652774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45966.563674652774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45966.563674652774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45966.563674652774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45966.563674652774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45966.563674652774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45966.563674652774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45966.563674652774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45966.563674652774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45966.563674652774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45966.563674652774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45966.563674652774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45966.563674652774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45966.563674652774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45966.563674652774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45966.563674652774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45966.563674652774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45966.563674652774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45966.563674652774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45966.563674652774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45966.563674652774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45966.563674652774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45966.563674652774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45966.563674652774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45966.563674652774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45966.563674652774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45966.563674652774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45966.563674652774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45966.563674652774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45966.563674652774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45966.563674652774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45966.563674652774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45966.563674652774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45966.563674652774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45966.563674652774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45966.563674652774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45966.563674652774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45966.563674652774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45966.563674652774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45966.563674652774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45966.563674652774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45966.563674652774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45966.563674652774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45966.563674652774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45966.563674652774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45966.563674652774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45966.563674652774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45966.563674652774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45966.563674652774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45966.563674652774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45966.563674652774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45966.563674652774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45966.563674652774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45966.563674652774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45966.563674652774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45966.563674652774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45966.563674652774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45966.563674652774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45966.563674652774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45966.563674652774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45966.563674652774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45966.563674652774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45966.563674652774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45966.563674652774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45966.563674652774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45966.563674652774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45966.563674652774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45966.563674652774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45966.563674652774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45966.563674652774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45966.563674652774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45966.563674652774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45966.563674652774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45966.563674652774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45966.563674652774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45966.563674652774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45966.563674652774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45966.563674652774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45966.563674652774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45966.563674652774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45966.563674652774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45966.563674652774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45966.563674652774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45966.563674652774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45966.563674652774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45966.563674652774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45966.563674652774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45966.563674652774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45966.563674652774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45966.563674652774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45966.563674652774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45966.563674652774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45966.563674652774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45966.563674652774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45966.563674652774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45966.563674652774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45966.563674652774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45966.563674652774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45966.563674652774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45966.563674652774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45966.563674652774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45966.563674652774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45966.563674652774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45966.563674652774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45966.563674652774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45966.563674652774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45966.563674652774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45966.563674652774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45966.563674652774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45966.563674652774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45966.563674652774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45966.563674652774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45966.563674652774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45966.563674652774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45966.563674652774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45966.563674652774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45966.563674652774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45966.563674652774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45966.563674652774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45966.563674652774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45966.563674652774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45966.563674652774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45966.563674652774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45966.563674652774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45966.563674652774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45966.563674652774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45966.563674652774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45966.563674652774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45966.563674652774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45966.563674652774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45966.563674652774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45966.563674652774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45966.563674652774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45966.563674652774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45966.563674652774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45966.563674652774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45966.563674652774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45966.563674652774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45966.563674652774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45966.563674652774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45966.563674652774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45966.563674652774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45966.563674652774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45966.563674652774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45966.563674652774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45966.563674652774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45966.563674652774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45966.563674652774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45966.563674652774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45966.563674652774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45966.563674652774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45966.563674652774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45966.563674652774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45966.563674652774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45966.563674652774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45966.563674652774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45966.563674652774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45966.563674652774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45966.563674652774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45966.563674652774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45966.563674652774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45966.563674652774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45966.563674652774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45966.563674652774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45966.563674652774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45966.563674652774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45966.563674652774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45966.563674652774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45966.563674652774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45966.563674652774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45966.563674652774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45966.563674652774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45966.563674652774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45966.563674652774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45966.563674652774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45966.563674652774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45966.563674652774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45966.563674652774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45966.563674652774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45966.563674652774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45966.563674652774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45966.563674652774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45966.563674652774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45966.563674652774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45966.563674652774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45966.563674652774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45966.563674652774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45966.563674652774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45966.563674652774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45966.563674652774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45966.563674652774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45966.563674652774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45966.563674652774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45966.563674652774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45966.563674652774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45966.563674652774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45966.563674652774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45966.563674652774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45966.563674652774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45966.563674652774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45966.563674652774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45966.563674652774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45966.563674652774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45966.563674652774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45966.563674652774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45966.563674652774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45966.563674652774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45966.563674652774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45966.563674652774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45966.563674652774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45966.563674652774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45966.563674652774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45966.563674652774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45966.563674652774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45966.563674652774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45966.563674652774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45966.563674652774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45966.563674652774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45966.563674652774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45966.563674652774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45966.563674652774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45966.563674652774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45966.563674652774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45966.563674652774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45966.563674652774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45966.563674652774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45966.563674652774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45966.563674652774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45966.563674652774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45966.563674652774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45966.563674652774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45966.563674652774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45966.563674652774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45966.563674652774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45966.563674652774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45966.563674652774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45966.563674652774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45966.563674652774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45966.563674652774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45966.563674652774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45966.563674652774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45966.563674652774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45966.563674652774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45966.563674652774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45966.563674652774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45966.563674652774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45966.563674652774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45966.563674652774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45966.563674652774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45966.563674652774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45966.563674652774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45966.563674652774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45966.563674652774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45966.563674652774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45966.563674652774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45966.563674652774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45966.563674652774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45966.563674652774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45966.563674652774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45966.563674652774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45966.563674652774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45966.563674652774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45966.563674652774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45966.563674652774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45966.563674652774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45966.563674652774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45966.563674652774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45966.563674652774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45966.563674652774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45966.563674652774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45966.563674652774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45966.563674652774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45966.563674652774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45966.563674652774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45966.563674652774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45966.563674652774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45966.563674652774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45966.563674652774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45966.563674652774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45966.563674652774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45966.563674652774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45966.563674652774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45966.563674652774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45966.563674652774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45966.563674652774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45966.563674652774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45966.563674652774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45966.563674652774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45966.563674652774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45966.563674652774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45966.563674652774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45966.563674652774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45966.563674652774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45966.563674652774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45966.563674652774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45966.563674652774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45966.563674652774</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2"/>
      <c r="F2" s="173"/>
      <c r="G2" s="115">
        <f ca="1">IFERROR(NOW()-F2,"-")</f>
        <v>45966.563674652774</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72"/>
      <c r="F3" s="173"/>
      <c r="G3" s="115">
        <f ca="1">IFERROR(NOW()-F3,"-")</f>
        <v>45966.563674652774</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45966.563674652774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45966.563674652774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45966.563674652774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45966.563674652774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45966.563674652774</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45966.563674652774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45966.563674652774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45966.563674652774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45966.563674652774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45966.563674652774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45966.563674652774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45966.563674652774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45966.563674652774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45966.563674652774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45966.563674652774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45966.563674652774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45966.563674652774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45966.563674652774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45966.563674652774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45966.563674652774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45966.563674652774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45966.563674652774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45966.563674652774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45966.563674652774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45966.563674652774</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