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99" documentId="120_S{2AC9BD13-BADA-5192-A53E-5A8FF88502F6}" xr6:coauthVersionLast="47" xr6:coauthVersionMax="47" xr10:uidLastSave="{95F8F642-FFD4-48A9-B49F-94AB49CEECC4}"/>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<sst xmlns="http://schemas.openxmlformats.org/spreadsheetml/2006/main" count="180293" uniqueCount="39127">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</sst>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313.00444942129252</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0.19684525462798774</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45975.952875347219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45975.952875347219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45975.952875347219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45975.952875347219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45975.952875347219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45975.952875347219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45975.952875347219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45975.952875347219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45975.952875347219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45975.952875347219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45975.952875347219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45975.952875347219</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45975.952875347219</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45975.952875347219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45975.952875347219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45975.952875347219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45975.952875347219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45975.952875347219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45975.952875347219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45975.952875347219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45975.952875347219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45975.952875347219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45975.952875347219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45975.952875347219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45975.952875347219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45975.952875347219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45975.952875347219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45975.952875347219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45975.952875347219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45975.952875347219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45975.952875347219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45975.952875347219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45975.952875347219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45975.952875347219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45975.952875347219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45975.952875347219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45975.952875347219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45975.952875347219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45975.952875347219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45975.952875347219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45975.952875347219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45975.952875347219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45975.952875347219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45975.952875347219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45975.952875347219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45975.952875347219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45975.952875347219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45975.952875347219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45975.952875347219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45975.952875347219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45975.952875347219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45975.952875347219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45975.952875347219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45975.952875347219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45975.952875347219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45975.952875347219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45975.952875347219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45975.952875347219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45975.952875347219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45975.952875347219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45975.952875347219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45975.952875347219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45975.952875347219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45975.952875347219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45975.952875347219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45975.952875347219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45975.952875347219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45975.952875347219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45975.952875347219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45975.952875347219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45975.952875347219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45975.952875347219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45975.952875347219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45975.952875347219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45975.952875347219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45975.952875347219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45975.952875347219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45975.952875347219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45975.952875347219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45975.952875347219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45975.952875347219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45975.952875347219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45975.952875347219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45975.952875347219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45975.952875347219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45975.952875347219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45975.952875347219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45975.952875347219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45975.952875347219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45975.952875347219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45975.952875347219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45975.952875347219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45975.952875347219</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0AD1C774-C81C-46D9-8082-1E0197B0FF2A}"/>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150.95303738425719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1.3465906249984982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45975.952875347219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45975.952875347219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45975.952875347219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45975.952875347219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45975.952875347219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45975.952875347219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45975.952875347219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45975.952875347219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45975.952875347219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45975.952875347219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45975.952875347219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45975.952875347219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45975.952875347219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45975.952875347219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45975.952875347219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45975.952875347219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45975.952875347219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45975.952875347219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45975.952875347219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45975.952875347219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45975.952875347219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45975.952875347219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45975.952875347219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45975.952875347219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45975.952875347219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45975.952875347219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45975.952875347219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45975.952875347219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45975.952875347219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45975.952875347219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45975.952875347219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45975.952875347219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45975.952875347219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45975.952875347219</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K5" sqref="K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56" ca="1" si="0">IFERROR(NOW()-F2,"-")</f>
        <v>45975.952875347219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45975.952875347219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45975.952875347219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45975.952875347219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45975.952875347219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45975.952875347219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45975.952875347219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45975.952875347219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45975.952875347219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45975.952875347219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45975.952875347219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45975.952875347219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45975.952875347219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45975.952875347219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45975.952875347219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45975.952875347219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45975.952875347219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45975.952875347219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45975.952875347219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45975.952875347219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45975.952875347219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45975.952875347219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45975.952875347219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45975.952875347219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45975.952875347219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45975.952875347219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45975.952875347219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45975.952875347219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45975.952875347219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45975.952875347219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45975.952875347219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45975.952875347219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45975.952875347219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45975.952875347219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45975.952875347219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45975.952875347219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45975.952875347219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45975.952875347219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45975.952875347219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45975.952875347219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45975.952875347219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45975.952875347219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45975.952875347219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45975.952875347219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45975.952875347219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45975.952875347219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45975.952875347219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45975.952875347219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45975.952875347219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45975.952875347219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45975.952875347219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45975.952875347219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45975.952875347219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45975.952875347219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45975.952875347219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45975.952875347219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45975.952875347219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45975.952875347219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45975.952875347219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45975.952875347219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45975.952875347219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45975.952875347219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45975.952875347219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45975.952875347219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45975.952875347219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45975.952875347219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45975.952875347219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45975.952875347219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45975.952875347219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45975.952875347219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45975.952875347219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45975.952875347219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45975.952875347219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45975.952875347219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45975.952875347219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45975.952875347219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45975.952875347219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45975.952875347219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45975.952875347219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45975.952875347219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45975.952875347219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45975.952875347219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45975.952875347219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45975.952875347219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45975.952875347219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45975.952875347219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45975.952875347219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45975.952875347219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45975.952875347219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45975.952875347219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45975.952875347219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45975.952875347219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45975.952875347219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45975.952875347219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45975.952875347219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45975.952875347219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45975.952875347219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45975.952875347219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45975.952875347219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45975.952875347219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45975.952875347219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45975.952875347219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45975.952875347219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45975.952875347219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45975.952875347219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45975.952875347219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45975.952875347219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45975.952875347219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45975.952875347219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45975.952875347219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45975.952875347219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45975.952875347219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45975.952875347219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45975.952875347219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45975.952875347219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45975.952875347219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45975.952875347219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45975.952875347219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45975.952875347219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45975.952875347219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45975.952875347219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45975.952875347219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45975.952875347219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45975.952875347219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45975.952875347219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45975.952875347219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45975.952875347219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45975.952875347219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45975.952875347219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45975.952875347219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45975.952875347219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45975.952875347219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45975.952875347219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45975.952875347219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45975.952875347219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45975.952875347219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45975.952875347219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45975.952875347219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45975.952875347219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45975.952875347219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45975.952875347219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45975.952875347219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45975.952875347219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45975.952875347219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45975.952875347219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45975.952875347219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45975.952875347219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45975.952875347219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45975.952875347219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45975.952875347219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45975.952875347219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45975.952875347219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45975.952875347219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45975.952875347219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45975.952875347219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45975.952875347219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45975.952875347219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45975.952875347219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45975.952875347219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45975.952875347219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45975.952875347219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45975.952875347219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45975.952875347219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45975.952875347219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45975.952875347219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45975.952875347219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45975.952875347219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45975.952875347219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45975.952875347219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45975.952875347219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45975.952875347219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45975.952875347219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45975.952875347219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45975.952875347219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45975.952875347219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45975.952875347219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45975.952875347219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45975.952875347219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45975.952875347219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45975.952875347219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45975.952875347219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45975.952875347219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45975.952875347219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45975.952875347219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45975.952875347219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45975.952875347219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45975.952875347219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45975.952875347219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45975.952875347219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45975.952875347219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45975.952875347219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45975.952875347219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45975.952875347219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45975.952875347219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45975.952875347219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45975.952875347219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45975.952875347219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45975.952875347219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45975.952875347219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45975.952875347219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45975.952875347219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45975.952875347219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45975.952875347219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45975.952875347219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45975.952875347219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45975.952875347219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45975.952875347219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45975.952875347219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45975.952875347219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45975.952875347219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45975.952875347219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45975.952875347219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45975.952875347219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45975.952875347219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45975.952875347219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45975.952875347219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45975.952875347219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45975.952875347219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45975.952875347219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45975.952875347219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45975.952875347219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45975.952875347219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45975.952875347219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45975.952875347219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45975.952875347219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45975.952875347219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45975.952875347219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45975.952875347219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45975.952875347219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45975.952875347219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45975.952875347219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45975.952875347219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45975.952875347219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45975.952875347219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45975.952875347219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45975.952875347219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45975.952875347219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45975.952875347219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45975.952875347219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45975.952875347219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45975.952875347219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45975.952875347219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45975.952875347219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45975.952875347219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45975.952875347219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45975.952875347219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45975.952875347219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45975.952875347219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45975.952875347219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45975.952875347219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45975.952875347219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45975.952875347219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45975.952875347219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45975.952875347219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45975.952875347219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45975.952875347219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45975.952875347219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45975.952875347219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45975.952875347219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45975.952875347219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45975.952875347219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45975.952875347219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45975.952875347219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45975.952875347219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45975.952875347219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45975.952875347219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45975.952875347219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45975.952875347219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45975.952875347219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45975.952875347219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45975.952875347219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45975.952875347219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45975.952875347219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45975.952875347219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45975.952875347219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45975.952875347219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45975.952875347219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45975.952875347219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45975.952875347219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45975.952875347219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45975.952875347219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45975.952875347219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45975.952875347219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45975.952875347219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45975.952875347219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45975.952875347219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45975.952875347219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45975.952875347219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45975.952875347219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45975.952875347219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45975.952875347219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45975.952875347219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45975.952875347219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45975.952875347219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45975.952875347219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45975.952875347219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45975.952875347219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45975.952875347219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45975.952875347219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45975.952875347219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45975.952875347219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45975.952875347219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45975.952875347219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45975.952875347219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45975.952875347219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45975.952875347219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45975.952875347219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45975.952875347219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45975.952875347219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45975.952875347219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45975.952875347219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45975.952875347219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45975.952875347219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45975.952875347219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45975.952875347219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45975.952875347219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45975.952875347219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45975.952875347219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45975.952875347219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45975.952875347219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45975.952875347219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45975.952875347219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45975.952875347219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45975.952875347219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45975.952875347219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45975.952875347219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45975.952875347219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45975.952875347219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45975.952875347219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45975.952875347219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45975.952875347219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45975.952875347219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45975.952875347219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45975.952875347219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45975.952875347219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45975.952875347219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45975.952875347219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45975.952875347219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45975.952875347219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45975.952875347219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45975.952875347219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45975.952875347219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45975.952875347219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45975.952875347219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45975.952875347219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45975.952875347219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45975.952875347219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45975.952875347219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45975.952875347219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45975.952875347219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45975.952875347219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45975.952875347219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45975.952875347219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45975.952875347219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45975.952875347219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45975.952875347219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45975.952875347219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45975.952875347219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45975.952875347219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45975.952875347219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45975.952875347219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45975.952875347219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45975.952875347219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45975.952875347219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45975.952875347219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45975.952875347219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45975.952875347219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45975.952875347219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45975.952875347219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45975.952875347219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45975.952875347219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45975.952875347219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45975.952875347219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45975.952875347219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45975.952875347219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45975.952875347219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45975.952875347219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45975.952875347219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45975.952875347219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45975.952875347219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45975.952875347219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45975.952875347219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45975.952875347219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45975.952875347219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45975.952875347219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45975.952875347219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45975.952875347219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45975.952875347219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45975.952875347219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45975.952875347219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45975.952875347219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45975.952875347219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45975.952875347219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45975.952875347219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45975.952875347219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45975.952875347219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45975.952875347219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45975.952875347219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45975.952875347219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45975.952875347219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45975.952875347219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45975.952875347219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45975.952875347219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45975.952875347219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45975.952875347219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45975.952875347219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45975.952875347219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45975.952875347219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45975.952875347219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45975.952875347219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45975.952875347219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45975.952875347219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45975.952875347219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45975.952875347219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45975.952875347219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45975.952875347219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45975.952875347219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45975.952875347219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45975.952875347219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45975.952875347219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45975.952875347219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45975.952875347219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45975.952875347219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45975.952875347219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45975.952875347219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45975.952875347219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45975.952875347219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45975.952875347219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45975.952875347219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45975.952875347219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45975.952875347219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45975.952875347219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45975.952875347219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45975.952875347219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45975.952875347219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45975.952875347219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45975.952875347219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45975.952875347219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45975.952875347219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45975.952875347219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45975.952875347219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45975.952875347219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45975.952875347219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45975.952875347219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45975.952875347219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45975.952875347219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45975.952875347219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45975.952875347219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45975.952875347219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45975.952875347219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45975.952875347219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45975.952875347219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45975.952875347219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45975.952875347219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45975.952875347219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45975.952875347219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45975.952875347219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45975.952875347219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45975.952875347219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45975.952875347219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45975.952875347219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45975.952875347219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45975.952875347219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45975.952875347219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45975.952875347219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45975.952875347219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45975.952875347219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45975.952875347219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45975.952875347219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45975.952875347219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45975.952875347219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45975.952875347219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45975.952875347219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45975.952875347219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45975.952875347219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45975.952875347219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45975.952875347219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45975.952875347219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45975.952875347219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45975.952875347219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45975.952875347219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45975.952875347219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45975.952875347219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45975.952875347219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45975.952875347219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45975.952875347219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45975.952875347219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45975.952875347219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45975.952875347219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45975.952875347219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45975.952875347219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45975.952875347219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45975.952875347219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45975.952875347219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45975.952875347219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45975.952875347219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45975.952875347219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45975.952875347219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45975.952875347219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45975.952875347219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45975.952875347219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45975.952875347219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45975.952875347219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45975.952875347219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45975.952875347219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45975.952875347219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45975.952875347219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45975.952875347219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45975.952875347219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45975.952875347219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45975.952875347219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45975.952875347219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45975.952875347219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45975.952875347219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45975.952875347219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45975.952875347219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45975.952875347219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45975.952875347219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45975.952875347219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45975.952875347219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45975.952875347219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45975.952875347219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45975.952875347219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45975.952875347219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45975.952875347219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45975.952875347219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45975.952875347219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45975.952875347219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45975.952875347219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45975.952875347219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45975.952875347219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45975.952875347219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45975.952875347219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45975.952875347219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45975.952875347219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45975.952875347219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45975.952875347219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45975.952875347219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45975.952875347219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45975.952875347219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45975.952875347219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45975.952875347219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45975.952875347219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45975.952875347219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45975.952875347219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45975.952875347219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45975.952875347219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45975.952875347219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45975.952875347219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45975.952875347219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45975.952875347219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45975.952875347219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45975.952875347219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45975.952875347219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45975.952875347219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45975.952875347219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45975.952875347219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45975.952875347219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45975.952875347219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45975.952875347219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45975.952875347219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45975.952875347219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45975.952875347219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45975.952875347219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45975.952875347219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45975.952875347219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45975.952875347219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45975.952875347219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45975.952875347219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45975.952875347219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45975.952875347219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45975.952875347219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45975.952875347219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45975.952875347219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45975.952875347219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45975.952875347219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45975.952875347219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45975.952875347219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45975.952875347219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45975.952875347219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45975.952875347219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45975.952875347219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45975.952875347219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45975.952875347219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45975.952875347219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45975.952875347219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45975.952875347219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45975.952875347219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45975.952875347219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45975.952875347219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45975.952875347219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45975.952875347219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45975.952875347219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45975.952875347219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45975.952875347219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45975.952875347219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45975.952875347219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45975.952875347219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45975.952875347219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45975.952875347219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45975.952875347219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45975.952875347219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45975.952875347219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45975.952875347219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45975.952875347219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45975.952875347219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45975.952875347219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45975.952875347219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45975.952875347219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45975.952875347219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45975.952875347219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45975.952875347219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45975.952875347219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45975.952875347219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45975.952875347219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45975.952875347219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45975.952875347219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45975.952875347219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45975.952875347219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45975.952875347219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45975.952875347219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45975.952875347219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45975.952875347219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45975.952875347219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45975.952875347219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45975.952875347219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45975.952875347219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45975.952875347219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45975.952875347219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45975.952875347219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45975.952875347219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45975.952875347219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45975.952875347219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45975.952875347219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45975.952875347219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45975.952875347219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45975.952875347219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45975.952875347219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45975.952875347219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45975.952875347219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45975.952875347219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45975.952875347219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45975.952875347219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45975.952875347219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45975.952875347219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45975.952875347219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45975.952875347219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45975.952875347219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45975.952875347219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45975.952875347219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45975.952875347219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45975.952875347219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45975.952875347219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45975.952875347219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45975.952875347219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45975.952875347219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45975.952875347219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45975.952875347219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45975.952875347219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45975.952875347219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45975.952875347219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45975.952875347219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45975.952875347219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45975.952875347219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45975.952875347219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45975.952875347219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45975.952875347219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45975.952875347219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45975.952875347219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45975.952875347219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45975.952875347219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45975.952875347219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45975.952875347219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45975.952875347219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45975.952875347219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45975.952875347219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45975.952875347219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45975.952875347219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45975.952875347219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45975.952875347219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45975.952875347219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45975.952875347219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45975.952875347219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45975.952875347219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45975.952875347219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45975.952875347219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45975.952875347219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45975.952875347219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45975.952875347219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45975.952875347219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45975.952875347219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45975.952875347219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45975.952875347219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45975.952875347219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45975.952875347219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45975.952875347219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45975.952875347219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45975.952875347219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45975.952875347219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45975.952875347219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45975.952875347219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45975.952875347219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45975.952875347219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45975.952875347219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45975.952875347219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45975.952875347219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45975.952875347219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45975.952875347219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45975.952875347219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45975.952875347219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45975.952875347219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45975.952875347219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45975.952875347219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45975.952875347219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45975.952875347219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45975.952875347219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45975.952875347219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45975.952875347219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45975.952875347219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45975.952875347219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45975.952875347219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45975.952875347219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45975.952875347219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45975.952875347219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45975.952875347219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45975.952875347219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45975.952875347219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45975.952875347219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45975.952875347219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45975.952875347219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45975.952875347219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45975.952875347219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45975.952875347219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45975.952875347219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45975.952875347219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45975.952875347219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45975.952875347219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45975.952875347219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45975.952875347219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45975.952875347219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45975.952875347219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45975.952875347219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45975.952875347219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45975.952875347219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45975.952875347219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45975.952875347219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45975.952875347219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45975.952875347219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45975.952875347219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45975.952875347219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45975.952875347219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45975.952875347219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45975.952875347219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45975.952875347219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45975.952875347219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45975.952875347219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45975.952875347219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45975.952875347219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45975.952875347219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45975.952875347219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45975.952875347219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45975.952875347219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45975.952875347219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45975.952875347219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45975.952875347219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45975.952875347219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45975.952875347219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45975.952875347219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45975.952875347219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45975.952875347219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45975.952875347219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45975.952875347219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45975.952875347219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45975.952875347219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45975.952875347219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45975.952875347219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45975.952875347219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45975.952875347219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45975.952875347219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45975.952875347219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45975.952875347219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45975.952875347219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45975.952875347219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45975.952875347219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45975.952875347219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45975.952875347219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45975.952875347219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45975.952875347219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45975.952875347219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45975.952875347219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45975.952875347219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45975.952875347219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45975.952875347219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45975.952875347219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45975.952875347219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45975.952875347219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45975.952875347219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45975.952875347219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45975.952875347219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45975.952875347219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45975.952875347219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45975.952875347219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45975.952875347219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45975.952875347219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45975.952875347219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45975.952875347219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45975.952875347219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45975.952875347219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45975.952875347219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45975.952875347219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45975.952875347219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45975.952875347219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45975.952875347219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45975.952875347219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45975.952875347219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45975.952875347219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45975.952875347219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45975.952875347219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45975.952875347219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45975.952875347219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45975.952875347219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45975.952875347219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45975.952875347219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45975.952875347219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45975.952875347219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45975.952875347219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45975.952875347219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45975.952875347219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45975.952875347219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45975.952875347219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45975.952875347219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45975.952875347219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45975.952875347219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45975.952875347219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45975.952875347219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45975.952875347219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45975.952875347219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45975.952875347219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45975.952875347219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45975.952875347219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45975.952875347219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45975.952875347219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45975.952875347219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45975.952875347219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45975.952875347219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45975.952875347219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45975.952875347219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45975.952875347219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45975.952875347219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45975.952875347219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45975.952875347219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45975.952875347219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45975.952875347219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45975.952875347219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45975.952875347219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45975.952875347219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45975.952875347219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45975.952875347219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45975.952875347219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45975.952875347219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45975.952875347219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45975.952875347219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45975.952875347219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45975.952875347219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45975.952875347219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45975.952875347219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45975.952875347219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45975.952875347219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45975.952875347219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45975.952875347219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45975.952875347219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45975.952875347219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45975.952875347219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45975.952875347219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45975.952875347219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45975.952875347219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45975.952875347219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45975.952875347219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45975.952875347219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45975.952875347219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45975.952875347219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45975.952875347219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45975.952875347219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45975.952875347219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45975.952875347219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45975.952875347219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45975.952875347219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45975.952875347219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45975.952875347219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45975.952875347219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45975.952875347219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45975.952875347219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45975.952875347219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45975.952875347219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45975.952875347219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45975.952875347219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45975.952875347219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45975.952875347219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45975.952875347219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45975.952875347219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45975.952875347219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45975.952875347219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45975.952875347219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45975.952875347219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45975.952875347219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45975.952875347219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45975.952875347219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45975.952875347219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45975.952875347219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45975.952875347219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45975.952875347219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45975.952875347219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45975.952875347219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45975.952875347219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45975.952875347219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45975.952875347219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45975.952875347219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45975.952875347219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45975.952875347219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45975.952875347219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45975.952875347219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45975.952875347219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45975.952875347219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45975.952875347219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45975.952875347219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45975.952875347219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45975.952875347219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45975.952875347219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45975.952875347219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45975.952875347219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45975.952875347219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45975.952875347219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45975.952875347219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45975.952875347219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45975.952875347219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45975.952875347219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45975.952875347219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45975.952875347219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45975.952875347219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45975.952875347219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45975.952875347219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45975.952875347219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45975.952875347219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45975.952875347219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45975.952875347219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45975.952875347219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45975.952875347219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45975.952875347219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45975.952875347219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45975.952875347219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45975.952875347219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45975.952875347219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45975.952875347219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45975.952875347219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45975.952875347219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45975.952875347219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45975.952875347219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45975.952875347219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45975.952875347219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45975.952875347219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45975.952875347219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45975.952875347219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45975.952875347219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45975.952875347219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45975.952875347219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45975.952875347219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45975.952875347219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45975.952875347219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45975.952875347219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45975.952875347219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45975.952875347219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45975.952875347219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45975.952875347219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45975.952875347219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45975.952875347219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45975.952875347219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45975.952875347219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45975.952875347219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45975.952875347219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45975.952875347219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45975.952875347219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45975.952875347219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45975.952875347219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45975.952875347219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45975.952875347219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45975.952875347219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45975.952875347219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45975.952875347219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45975.952875347219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45975.952875347219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45975.952875347219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45975.952875347219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45975.952875347219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45975.952875347219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45975.952875347219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45975.952875347219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45975.952875347219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45975.952875347219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45975.952875347219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45975.952875347219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45975.952875347219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45975.952875347219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45975.952875347219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45975.952875347219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45975.952875347219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45975.952875347219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45975.952875347219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45975.952875347219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45975.952875347219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45975.952875347219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45975.952875347219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45975.952875347219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45975.952875347219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45975.952875347219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45975.952875347219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45975.952875347219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45975.952875347219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45975.952875347219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45975.952875347219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45975.952875347219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45975.952875347219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45975.952875347219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45975.952875347219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45975.952875347219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45975.952875347219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45975.952875347219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45975.952875347219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45975.952875347219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45975.952875347219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45975.952875347219</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272.47215775462246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0.14964618055091705</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2</v>
      </c>
      <c r="D4" s="92" t="s">
        <v>33953</v>
      </c>
      <c r="E4" s="95" t="s">
        <v>39021</v>
      </c>
      <c r="F4" s="96">
        <v>45975.824641203704</v>
      </c>
      <c r="G4" s="97">
        <f ca="1">IFERROR(NOW()-F4,"")</f>
        <v>0.12823414351441897</v>
      </c>
      <c r="H4" s="96">
        <v>45975.814699074072</v>
      </c>
      <c r="I4" s="135" t="str">
        <f>IFERROR(VLOOKUP(D4,DB!A:F,6,0),"")</f>
        <v>SCECO</v>
      </c>
      <c r="J4" s="135" t="str">
        <f>IFERROR(VLOOKUP(D4,DB!A:G,7,0),"")</f>
        <v>Vandalized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45975.952875347219</v>
      </c>
      <c r="H5" s="96">
        <v>45975.853472222225</v>
      </c>
      <c r="I5" s="135" t="str">
        <f>IFERROR(VLOOKUP(D5,DB!A:F,6,0),"")</f>
        <v>SCECO</v>
      </c>
      <c r="J5" s="135" t="str">
        <f>IFERROR(VLOOKUP(D5,DB!A:G,7,0),"")</f>
        <v>Dead+In progress</v>
      </c>
      <c r="K5" s="98" t="s">
        <v>39116</v>
      </c>
      <c r="L5" s="92" t="str">
        <f>IFERROR(VLOOKUP(D5,DB!A:I,9,0),"")</f>
        <v>Latis</v>
      </c>
    </row>
    <row r="6" spans="1:16" ht="15" customHeight="1">
      <c r="A6" s="135" t="s">
        <v>39115</v>
      </c>
      <c r="B6" s="135" t="str">
        <f>IFERROR(VLOOKUP(D6,DB!A:K,11,0),"")</f>
        <v>R4</v>
      </c>
      <c r="C6" s="94">
        <v>1</v>
      </c>
      <c r="D6" s="92" t="s">
        <v>30640</v>
      </c>
      <c r="E6" s="95" t="s">
        <v>39021</v>
      </c>
      <c r="F6" s="96"/>
      <c r="G6" s="97">
        <f ca="1">IFERROR(NOW()-F6,"")</f>
        <v>45975.952875347219</v>
      </c>
      <c r="H6" s="96">
        <v>45975.830555555556</v>
      </c>
      <c r="I6" s="135" t="str">
        <f>IFERROR(VLOOKUP(D6,DB!A:F,6,0),"")</f>
        <v>SCECO</v>
      </c>
      <c r="J6" s="135" t="str">
        <f>IFERROR(VLOOKUP(D6,DB!A:G,7,0),"")</f>
        <v>Weak</v>
      </c>
      <c r="K6" s="98" t="s">
        <v>39116</v>
      </c>
      <c r="L6" s="92" t="str">
        <f>IFERROR(VLOOKUP(D6,DB!A:I,9,0),"")</f>
        <v>Latis</v>
      </c>
    </row>
    <row r="7" spans="1:16" ht="15" customHeight="1">
      <c r="A7" s="135"/>
      <c r="B7" s="135" t="str">
        <f>IFERROR(VLOOKUP(D7,DB!A:K,11,0),"")</f>
        <v/>
      </c>
      <c r="C7" s="94"/>
      <c r="D7" s="92"/>
      <c r="E7" s="95"/>
      <c r="F7" s="96"/>
      <c r="G7" s="97">
        <f ca="1">IFERROR(NOW()-F7,"")</f>
        <v>45975.952875347219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45975.952875347219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45975.952875347219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45975.952875347219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45975.952875347219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45975.952875347219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45975.952875347219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45975.952875347219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45975.952875347219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45975.952875347219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45975.952875347219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45975.952875347219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45975.952875347219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45975.952875347219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45975.952875347219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45975.952875347219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45975.952875347219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45975.952875347219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45975.952875347219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45975.952875347219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45975.952875347219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45975.952875347219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45975.952875347219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45975.952875347219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45975.952875347219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45975.952875347219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45975.952875347219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45975.952875347219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45975.952875347219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45975.952875347219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45975.952875347219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45975.952875347219</v>
      </c>
      <c r="H38" s="96"/>
      <c r="I38" s="135" t="str">
        <f>IFERROR(VLOOKUP(D38,DB!A:F,6,0),"")</f>
        <v/>
      </c>
      <c r="J38" s="135" t="str">
        <f>IFERROR(VLOOKUP(D38,DB!A:G,7,0),"")</f>
        <v/>
      </c>
      <c r="K38" s="98"/>
      <c r="L38" s="92"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tabSelected="1" workbookViewId="0">
      <selection activeCell="D16" sqref="D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84.12081516203034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49.763998032402014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 ca="1" si="1">IFERROR(NOW()-F4,"")</f>
        <v>27.291764236106246</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55" ca="1" si="2">IFERROR(NOW()-F6,"")</f>
        <v>45975.952875347219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45975.952875347219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45975.952875347219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45975.952875347219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45975.952875347219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45975.952875347219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45975.952875347219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45975.952875347219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45975.952875347219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45975.952875347219</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45975.952875347219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45975.952875347219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45975.952875347219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45975.952875347219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45975.952875347219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45975.952875347219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45975.952875347219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45975.952875347219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45975.952875347219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45975.952875347219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45975.952875347219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45975.952875347219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45975.952875347219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45975.952875347219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45975.952875347219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45975.952875347219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45975.952875347219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45975.952875347219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45975.952875347219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45975.952875347219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45975.952875347219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45975.952875347219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45975.952875347219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45975.952875347219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45975.952875347219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45975.952875347219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45975.952875347219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45975.952875347219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45975.952875347219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45975.952875347219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45975.952875347219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45975.952875347219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45975.952875347219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45975.952875347219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45975.952875347219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45975.952875347219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45975.952875347219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45975.952875347219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45975.952875347219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45975.952875347219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45975.952875347219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45975.952875347219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45975.952875347219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45975.952875347219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45975.952875347219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45975.952875347219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45975.952875347219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45975.952875347219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45975.952875347219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45975.952875347219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45975.952875347219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45975.952875347219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45975.952875347219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45975.952875347219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45975.952875347219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45975.952875347219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45975.952875347219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45975.952875347219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45975.952875347219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45975.952875347219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45975.952875347219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45975.952875347219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45975.952875347219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45975.952875347219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45975.952875347219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45975.952875347219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45975.952875347219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45975.952875347219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45975.952875347219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45975.952875347219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45975.952875347219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45975.952875347219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45975.952875347219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45975.952875347219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45975.952875347219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45975.952875347219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45975.952875347219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45975.952875347219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45975.952875347219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45975.952875347219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45975.952875347219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45975.952875347219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45975.952875347219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45975.952875347219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45975.952875347219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45975.952875347219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45975.952875347219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45975.952875347219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45975.952875347219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45975.952875347219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45975.952875347219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45975.952875347219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45975.952875347219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45975.952875347219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45975.952875347219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45975.952875347219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45975.952875347219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45975.952875347219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45975.952875347219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45975.952875347219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45975.952875347219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45975.952875347219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45975.952875347219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45975.952875347219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45975.952875347219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45975.952875347219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45975.952875347219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45975.952875347219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45975.952875347219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45975.952875347219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45975.952875347219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45975.952875347219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45975.952875347219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45975.952875347219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45975.952875347219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45975.952875347219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45975.952875347219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45975.952875347219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45975.952875347219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45975.952875347219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45975.952875347219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45975.952875347219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45975.952875347219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45975.952875347219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45975.952875347219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45975.952875347219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45975.952875347219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45975.952875347219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45975.952875347219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45975.952875347219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45975.952875347219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45975.952875347219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45975.952875347219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45975.952875347219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45975.952875347219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45975.952875347219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45975.952875347219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45975.952875347219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45975.952875347219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45975.952875347219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45975.952875347219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45975.952875347219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45975.952875347219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45975.952875347219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45975.952875347219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45975.952875347219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45975.952875347219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45975.952875347219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45975.952875347219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45975.952875347219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45975.952875347219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45975.952875347219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45975.952875347219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45975.952875347219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45975.952875347219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45975.952875347219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45975.952875347219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45975.952875347219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45975.952875347219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45975.952875347219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45975.952875347219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45975.952875347219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45975.952875347219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45975.952875347219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45975.952875347219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45975.952875347219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45975.952875347219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45975.952875347219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45975.952875347219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45975.952875347219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45975.952875347219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45975.952875347219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45975.952875347219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45975.952875347219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45975.952875347219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45975.952875347219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45975.952875347219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45975.952875347219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45975.952875347219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45975.952875347219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45975.952875347219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45975.952875347219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45975.952875347219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45975.952875347219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45975.952875347219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45975.952875347219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45975.952875347219</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31562</v>
      </c>
      <c r="E2" s="124" t="s">
        <v>39021</v>
      </c>
      <c r="F2" s="143">
        <v>45975.925219907411</v>
      </c>
      <c r="G2" s="105">
        <f t="shared" ref="G2:G27" ca="1" si="0">IFERROR(NOW()-F2,"-")</f>
        <v>2.7655439807858784E-2</v>
      </c>
      <c r="H2" s="143">
        <v>45975.919363425928</v>
      </c>
      <c r="I2" s="141" t="str">
        <f>IFERROR(VLOOKUP(D2,DB!A:F,6,0),"")</f>
        <v>SCECO</v>
      </c>
      <c r="J2" s="141" t="str">
        <f>IFERROR(VLOOKUP(D2,DB!A:G,7,0),"")</f>
        <v>Dead+No BB Design</v>
      </c>
      <c r="K2" s="144" t="s">
        <v>39126</v>
      </c>
      <c r="L2" s="145" t="str">
        <f>IFERROR(VLOOKUP(D2,DB!A:I,9,0),"")</f>
        <v>Latis</v>
      </c>
    </row>
    <row r="3" spans="1:16382" ht="31.5" customHeight="1">
      <c r="A3" s="140"/>
      <c r="B3" s="141" t="str">
        <f>IFERROR(VLOOKUP(D3,DB!A:K,11,0),"")</f>
        <v/>
      </c>
      <c r="C3" s="142"/>
      <c r="D3" s="141"/>
      <c r="E3" s="124"/>
      <c r="F3" s="143"/>
      <c r="G3" s="105">
        <f t="shared" ca="1" si="0"/>
        <v>45975.952875347219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45975.952875347219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45975.952875347219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45975.952875347219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45975.952875347219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45975.952875347219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45975.952875347219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45975.952875347219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45975.952875347219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45975.952875347219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45975.952875347219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45975.952875347219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45975.952875347219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45975.952875347219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45975.952875347219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45975.952875347219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45975.952875347219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45975.952875347219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45975.952875347219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45975.952875347219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45975.952875347219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45975.952875347219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45975.952875347219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45975.952875347219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45975.952875347219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45975.952875347219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45975.952875347219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45975.952875347219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45975.952875347219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45975.952875347219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45975.952875347219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45975.952875347219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45975.952875347219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45975.952875347219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45975.952875347219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45975.952875347219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45975.952875347219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45975.952875347219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45975.952875347219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45975.952875347219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45975.952875347219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45975.952875347219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45975.952875347219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45975.952875347219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45975.952875347219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45975.952875347219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45975.952875347219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45975.952875347219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45975.952875347219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45975.952875347219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45975.952875347219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45975.952875347219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45975.952875347219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45975.952875347219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45975.952875347219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45975.952875347219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45975.952875347219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45975.952875347219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45975.952875347219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45975.952875347219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45975.952875347219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45975.952875347219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45975.952875347219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45975.952875347219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45975.952875347219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45975.952875347219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45975.952875347219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45975.952875347219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45975.952875347219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45975.952875347219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45975.952875347219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45975.952875347219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45975.952875347219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45975.952875347219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45975.952875347219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45975.952875347219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45975.952875347219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45975.952875347219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45975.952875347219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45975.952875347219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45975.952875347219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45975.952875347219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45975.952875347219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45975.952875347219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45975.952875347219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45975.952875347219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45975.952875347219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45975.952875347219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45975.952875347219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45975.952875347219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45975.952875347219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45975.952875347219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45975.952875347219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45975.952875347219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45975.952875347219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45975.952875347219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45975.952875347219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45975.952875347219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45975.952875347219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45975.952875347219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45975.952875347219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45975.952875347219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45975.952875347219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45975.952875347219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45975.952875347219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45975.952875347219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45975.952875347219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45975.952875347219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45975.952875347219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45975.952875347219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45975.952875347219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45975.952875347219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45975.952875347219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45975.952875347219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45975.952875347219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45975.952875347219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45975.952875347219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45975.952875347219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45975.952875347219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45975.952875347219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45975.952875347219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45975.952875347219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45975.952875347219</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2025-11-14T19:53:01Z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